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SUBSANADOS JURIDICA TECNICA- PROTEGIDOS\"/>
    </mc:Choice>
  </mc:AlternateContent>
  <bookViews>
    <workbookView xWindow="120" yWindow="135" windowWidth="15480" windowHeight="6660" tabRatio="598" activeTab="2"/>
  </bookViews>
  <sheets>
    <sheet name="JURIDICA" sheetId="9" r:id="rId1"/>
    <sheet name="TECNICA" sheetId="8" r:id="rId2"/>
    <sheet name="FINANCIERA" sheetId="10" r:id="rId3"/>
  </sheets>
  <calcPr calcId="152511"/>
</workbook>
</file>

<file path=xl/calcChain.xml><?xml version="1.0" encoding="utf-8"?>
<calcChain xmlns="http://schemas.openxmlformats.org/spreadsheetml/2006/main">
  <c r="F196" i="8" l="1"/>
  <c r="D207" i="8" s="1"/>
  <c r="D41" i="8" s="1"/>
  <c r="E181" i="8"/>
  <c r="D206" i="8" s="1"/>
  <c r="N175" i="8"/>
  <c r="M175" i="8"/>
  <c r="L175" i="8"/>
  <c r="K175" i="8"/>
  <c r="C177" i="8" s="1"/>
  <c r="A168" i="8"/>
  <c r="A169" i="8" s="1"/>
  <c r="A170" i="8" s="1"/>
  <c r="A171" i="8" s="1"/>
  <c r="A172" i="8" s="1"/>
  <c r="A173" i="8" s="1"/>
  <c r="A174" i="8" s="1"/>
  <c r="M57" i="8"/>
  <c r="L57" i="8"/>
  <c r="K57" i="8"/>
  <c r="C61" i="8" s="1"/>
  <c r="A52" i="8"/>
  <c r="A53" i="8" s="1"/>
  <c r="A54" i="8" s="1"/>
  <c r="A55" i="8" s="1"/>
  <c r="A56" i="8" s="1"/>
  <c r="A50" i="8"/>
  <c r="N57" i="8"/>
  <c r="F22" i="8"/>
  <c r="C24" i="8" s="1"/>
  <c r="E22" i="8"/>
  <c r="E24" i="8" s="1"/>
  <c r="E206" i="8" l="1"/>
  <c r="D40" i="8"/>
  <c r="E40" i="8" s="1"/>
  <c r="C25" i="10" l="1"/>
  <c r="C24" i="10"/>
  <c r="C14" i="10"/>
  <c r="C15" i="10" s="1"/>
  <c r="A15" i="9" l="1"/>
  <c r="A16" i="9" s="1"/>
  <c r="A17" i="9" s="1"/>
  <c r="A18" i="9" s="1"/>
  <c r="A19" i="9" s="1"/>
  <c r="A20" i="9" s="1"/>
  <c r="A21" i="9" s="1"/>
  <c r="A22" i="9" s="1"/>
  <c r="A23" i="9" s="1"/>
  <c r="A24" i="9" s="1"/>
  <c r="A25" i="9" s="1"/>
  <c r="A26" i="9" s="1"/>
  <c r="A27" i="9" s="1"/>
</calcChain>
</file>

<file path=xl/sharedStrings.xml><?xml version="1.0" encoding="utf-8"?>
<sst xmlns="http://schemas.openxmlformats.org/spreadsheetml/2006/main" count="827" uniqueCount="384">
  <si>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</si>
  <si>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</si>
  <si>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</si>
  <si>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</si>
  <si>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</si>
  <si>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</si>
  <si>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</si>
  <si>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</si>
  <si>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</si>
  <si>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</si>
  <si>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</si>
  <si>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</si>
  <si>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</si>
  <si>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</si>
  <si>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</si>
  <si>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</si>
  <si>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</si>
  <si>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</si>
  <si>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</si>
  <si>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</si>
  <si>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</si>
  <si>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</si>
  <si>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</si>
  <si>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</si>
  <si>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</si>
  <si>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</si>
  <si>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</si>
  <si>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</si>
  <si>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</si>
  <si>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</si>
  <si>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</si>
  <si>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</si>
  <si>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</si>
  <si>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</si>
  <si>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</si>
  <si>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</si>
  <si>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</si>
  <si>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</si>
  <si>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</si>
  <si>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</si>
  <si>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</si>
  <si>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</si>
  <si>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</si>
  <si>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</si>
  <si>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</si>
  <si>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</si>
  <si>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</si>
  <si>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</si>
  <si>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</si>
  <si>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</si>
  <si>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</si>
  <si>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</si>
  <si>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</si>
  <si>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</si>
  <si>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</si>
  <si>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</si>
  <si>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</si>
  <si>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</si>
  <si>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</si>
  <si>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</si>
  <si>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</si>
  <si>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</si>
  <si>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</si>
  <si>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</si>
  <si>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</si>
  <si>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</si>
  <si>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</si>
  <si>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</si>
  <si>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REGISTRO UNICO TRIBUTARIO</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</si>
  <si>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</si>
  <si>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</si>
  <si>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</si>
  <si>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</si>
  <si>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</si>
  <si>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</si>
  <si>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</si>
  <si>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</si>
  <si>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</si>
  <si>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</si>
  <si>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</si>
  <si>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</si>
  <si>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</si>
  <si>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</si>
  <si>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</si>
  <si>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</si>
  <si>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</si>
  <si>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</si>
  <si>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</si>
  <si>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CERTIFICACION DE PARTICIPACION INDEPENDIENTE DEL PROPONENTE FORMATO 3</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</si>
  <si>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</si>
  <si>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</si>
  <si>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</si>
  <si>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</si>
  <si>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</si>
  <si>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</si>
  <si>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</si>
  <si>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</si>
  <si>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</si>
  <si>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</si>
  <si>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</si>
  <si>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</si>
  <si>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</si>
  <si>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</si>
  <si>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</si>
  <si>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</si>
  <si>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</si>
  <si>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</si>
  <si>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</si>
  <si>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</si>
  <si>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</si>
  <si>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</si>
  <si>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</si>
  <si>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</si>
  <si>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</si>
  <si>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</si>
  <si>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</si>
  <si>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</si>
  <si>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</si>
  <si>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PROFESIONAL DE APOYO PEDAGÓGICO  POR CADA MIL CUPOS OFERTADOS O FRACIÓN INFERIOR</t>
  </si>
  <si>
    <t xml:space="preserve">FINANCIERO  POR CADA CINCO MIL CUPOS OFERTADOS O FRACIÓN INFERIOR </t>
  </si>
  <si>
    <t xml:space="preserve">GARANTIA DE SERIEDAD DE LA PROPUESTA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</si>
  <si>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</si>
  <si>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</si>
  <si>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</si>
  <si>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</si>
  <si>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</si>
  <si>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</si>
  <si>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</si>
  <si>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</si>
  <si>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</si>
  <si>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</si>
  <si>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</si>
  <si>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</si>
  <si>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</si>
  <si>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</si>
  <si>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</si>
  <si>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</si>
  <si>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</si>
  <si>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</si>
  <si>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</si>
  <si>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</si>
  <si>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</si>
  <si>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</si>
  <si>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CONVOCATORIA PÚBLICA DE APORTE No CP-04  DE 2014</t>
  </si>
  <si>
    <r>
      <t>En Manizales, a los 01 de Diciembre</t>
    </r>
    <r>
      <rPr>
        <b/>
        <sz val="11"/>
        <color rgb="FFFF0000"/>
        <rFont val="Arial Narrow"/>
        <family val="2"/>
      </rPr>
      <t xml:space="preserve"> </t>
    </r>
    <r>
      <rPr>
        <sz val="11"/>
        <color theme="1"/>
        <rFont val="Arial Narrow"/>
        <family val="2"/>
      </rPr>
      <t xml:space="preserve">de 2014, en las instalaciones del Instituto Colombiano de Bienestar Familiar –ICBF- de la Regional </t>
    </r>
    <r>
      <rPr>
        <b/>
        <sz val="11"/>
        <color theme="1"/>
        <rFont val="Arial Narrow"/>
        <family val="2"/>
      </rPr>
      <t xml:space="preserve">Caldas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ESPERANZA CUBIDES MARTINEZ ; MARIA LETICIA TORRES LOPEZ Estudio Financiero</t>
    </r>
    <r>
      <rPr>
        <b/>
        <sz val="11"/>
        <color theme="1"/>
        <rFont val="Arial Narrow"/>
        <family val="2"/>
      </rPr>
      <t>:</t>
    </r>
    <r>
      <rPr>
        <sz val="11"/>
        <color theme="1"/>
        <rFont val="Arial Narrow"/>
        <family val="2"/>
      </rPr>
      <t xml:space="preserve">  ANA MARIA HERERA DE LOS RIOS; ANGELA MARIA CASTAÑO DIAZ  y Estudio Jurídico</t>
    </r>
    <r>
      <rPr>
        <b/>
        <sz val="11"/>
        <color theme="1"/>
        <rFont val="Arial Narrow"/>
        <family val="2"/>
      </rPr>
      <t>:</t>
    </r>
    <r>
      <rPr>
        <sz val="11"/>
        <color theme="1"/>
        <rFont val="Arial Narrow"/>
        <family val="2"/>
      </rPr>
      <t xml:space="preserve">  JHON ALEXANDER RESTREPO RAMIREZ Y JUAN DAVID DUQUE RENDON con el fin de estudiar y evaluar las propuestas presentadas con ocasión de la Convocatoria Pública de aporte No. CP-04de 2014, cuyo objeto consiste en</t>
    </r>
    <r>
      <rPr>
        <b/>
        <sz val="11"/>
        <color theme="1"/>
        <rFont val="Arial Narrow"/>
        <family val="2"/>
      </rPr>
      <t>: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t>
    </r>
  </si>
  <si>
    <t>COOASOBIEN (21 AÑOS)</t>
  </si>
  <si>
    <t>FESCO</t>
  </si>
  <si>
    <t>Centro de Desarrollo Versalles</t>
  </si>
  <si>
    <t xml:space="preserve">comité Asesor Voluntario de Nutrición - Nutrir </t>
  </si>
  <si>
    <t>FANDIS</t>
  </si>
  <si>
    <t>FUNDACION NIÑOS DEL SOL</t>
  </si>
  <si>
    <t>COOPSALUDCOM</t>
  </si>
  <si>
    <t>Cooperativa de Asociaciones Comunitarias y de Hogares del Municipio de Salamina Caldas COASHOGARES</t>
  </si>
  <si>
    <t>CORPORACION SAGRADA FAMILIA</t>
  </si>
  <si>
    <t>FE Y ALEGRIA COLOMBIA</t>
  </si>
  <si>
    <t>ASOCIACION MUNDOS HERMANOS "O.N.G."</t>
  </si>
  <si>
    <t>CONSORCIO LA ISLA</t>
  </si>
  <si>
    <t>CENTRO DE DESARROLLO COMUNITARIO VERSALLES</t>
  </si>
  <si>
    <t>COMITÉ ASESOR VOLUNTARIO DE NUTRICION - NUTRIR</t>
  </si>
  <si>
    <t>COOPERATIVA DE ASOCIACIONES COMUNITARIAS  Y DE HOGARES DEL MUNICIPIO DE SALAMINA CALDAS - COASHOGARES</t>
  </si>
  <si>
    <t>X</t>
  </si>
  <si>
    <t>COOPERATIVA MULTIACTIVA DE ASOCIADOS Y ASOCIACIONES DE LOS HOGARES COMUNITARIOS DE BIENESTAR "COOASOBIEN"</t>
  </si>
  <si>
    <t>FUNDACION   FESCO</t>
  </si>
  <si>
    <t>COOPERATIVA MULTIACTIVA DE ASESORIAS, SERVICIOS DE SALUD Y TRABAJO COMUNITARIO .COOPSALUDCOM</t>
  </si>
  <si>
    <t>COOPERATIVA DE BIENESTAR  SOCIAL. COBIENESTAR</t>
  </si>
  <si>
    <t>COOPERATIVA MULTIACTIVA DE HOGARES COMUNITARIOS DE BIENESTAR FAMILIA DE NEIRA CALDAS. COOMULHOCOBIN</t>
  </si>
  <si>
    <t>5  A  7</t>
  </si>
  <si>
    <t>CERTIFICAD DE CUMPLIMIENTO DE PAGO DE APORTES DE SEGURIDAD SOCIAL Y PARAFISCALES. FORMATO 2</t>
  </si>
  <si>
    <t>CERTIFICADO DE EXISTENCIA Y REPRESENTACIÓN LEGAL DEL PROPONENTE</t>
  </si>
  <si>
    <t>12  A  18</t>
  </si>
  <si>
    <t>61  A  84</t>
  </si>
  <si>
    <t xml:space="preserve">AUTORIZACION DEL REPRESENTANTE LEGAL Y/O APODERADO PARA PRESENTAR PROPUESTA O SUSCRIBIR EL CONTRATO (DE REQUERIRSE DE ACUERDO A LOS ESTATUTOS) </t>
  </si>
  <si>
    <t>PODER EN CASO DE QUE EL PROPONENTE ACTÚE A TRAVÉS DE APODERADO</t>
  </si>
  <si>
    <t xml:space="preserve">FOTOCOPIA DE LA CEDULA DE CIUDADANIA </t>
  </si>
  <si>
    <t>24  A  25</t>
  </si>
  <si>
    <t>CONSULTA ANTECEDENTES PENALES DEL REPRESENTANTE LEGAL</t>
  </si>
  <si>
    <t>RESOLUCIÓN POR LA CUAL EL ICBF OTROGA O RECONOCE PERSONERÍA JURÍDICA EN LOS CASOS QUE APLIQUE</t>
  </si>
  <si>
    <t>RESOLUCION 2892 DEL 22 DE MAYO DE 2014</t>
  </si>
  <si>
    <t>9  A  11</t>
  </si>
  <si>
    <t>DOCUMENTO DE CONSTITUCIÓN DEL CONSORCIO O UNIÓN TEMPORAL CUANDO APLIQUE FORMATO 4 - 5</t>
  </si>
  <si>
    <t>PROPONENTE No. 1. COOPERATIVA MULTIACTIVA DE ASOCIADOS Y ASOCIACIONES DE LOS HOGARES COMUNITARIOS DE B</t>
  </si>
  <si>
    <t>NO APLICA</t>
  </si>
  <si>
    <t>CARTA DE PRESENTACION DE LA PROPUESTA DONDE SE INDIQUE EL GRUPO O CRUPOS EN LOS QUE VA A PARTICIPAR FORMATO 1        GRUPO  22</t>
  </si>
  <si>
    <t>GRUPO 22</t>
  </si>
  <si>
    <t>50  A   54</t>
  </si>
  <si>
    <t>42-44-101074899 VALOR $ 134,589,710,45</t>
  </si>
  <si>
    <t>COOPERATIVA MULTIACTIVA DE ASOCIADOS Y ASOCIACIONES DE LOS HOGARES COMUNITARIOS DE BIENESTAR COOASOBIEN</t>
  </si>
  <si>
    <t>810,000,164-8</t>
  </si>
  <si>
    <t xml:space="preserve">CUMPLE </t>
  </si>
  <si>
    <t>EL PROPONENTE CUMPLE ___X___ NO CUMPLE _______</t>
  </si>
  <si>
    <t xml:space="preserve">Objeto del contrato cumple con lo solicitado 
si/ no
</t>
  </si>
  <si>
    <t>INSTITUTO COLOMBIANO DE BIENESTAR FAMILIAR</t>
  </si>
  <si>
    <t>066-26-211-044</t>
  </si>
  <si>
    <t>1200</t>
  </si>
  <si>
    <t>UNIDAD VICTORIA TRACITOS CON AMOR</t>
  </si>
  <si>
    <t>MODALIDAD FAMILIAR</t>
  </si>
  <si>
    <t>INSTITUCIONES EDUCATIVAS RURALES DE LAS VEREDAS CAÑAVERAL, SAN LORENZO Y SANTA ISABEL</t>
  </si>
  <si>
    <t>UNIDAD VICTORIA MUNDO MAGICO</t>
  </si>
  <si>
    <t>INSTITUCIONES EDUCATIVAS RURALES DE LAS VEREDAS PRADERA, FIERRITOS</t>
  </si>
  <si>
    <t>UNIDAD VICTORIA CRECIENDO CON AMOR</t>
  </si>
  <si>
    <t xml:space="preserve">INSTITUCION EDUCATIVA DE LA VEREDA MARZALA </t>
  </si>
  <si>
    <t>CASETA COMUNAL PRIMERA INFANCIA BARRIO RENAN BARCO URBANA</t>
  </si>
  <si>
    <t>UNIDAD SAN DIEGO</t>
  </si>
  <si>
    <t xml:space="preserve">CARRERA 7 # 6-42 </t>
  </si>
  <si>
    <t>VEREDA EL CASTILLO</t>
  </si>
  <si>
    <t>VEREDA LA ESMERALDA</t>
  </si>
  <si>
    <t>VEREDA LA SONRISA</t>
  </si>
  <si>
    <t>VEREDA PUEBLO NUEVO</t>
  </si>
  <si>
    <t>UNIDAD BERLIN</t>
  </si>
  <si>
    <t>CALLE PRINCIPAL BERLIN</t>
  </si>
  <si>
    <t>VEREDA LA TULIA</t>
  </si>
  <si>
    <t>UNIDAD NORCASIA</t>
  </si>
  <si>
    <t>CALLE 11 #5-30</t>
  </si>
  <si>
    <t>VEREDA QUIEBRA DE ROQUE</t>
  </si>
  <si>
    <t>VEREDA SANTAMARIA</t>
  </si>
  <si>
    <t>VEREDA MONTEBELLO Y MOSCOVITA</t>
  </si>
  <si>
    <t>UNIDAD SAMANA 1-1</t>
  </si>
  <si>
    <t>VEREDA EL POMO</t>
  </si>
  <si>
    <t>UNIDAD SAMANA 1-2</t>
  </si>
  <si>
    <t>VEREDA LA ARGELIA</t>
  </si>
  <si>
    <t>UNIDAD SAMANA 1-3</t>
  </si>
  <si>
    <t>VEREDA MONTEBELLO</t>
  </si>
  <si>
    <t>UNIDAD SAMANA 2-1</t>
  </si>
  <si>
    <t>VEREDA YARUMAL</t>
  </si>
  <si>
    <t>UNIDAD SAMANA 2-2</t>
  </si>
  <si>
    <t>VEREDA YARUMALITO</t>
  </si>
  <si>
    <t>UNIDAD SAMANA 2-3</t>
  </si>
  <si>
    <t>BARRIO ASOVISA</t>
  </si>
  <si>
    <t>UNIDAD SAMANA 3-1</t>
  </si>
  <si>
    <t>VEREDA PICHINCHE</t>
  </si>
  <si>
    <t>UNIDAD SAMANA 3-2</t>
  </si>
  <si>
    <t>VEREDA GUACAMAYAL</t>
  </si>
  <si>
    <t>UNIDAD SAMANA 3-3</t>
  </si>
  <si>
    <t>UNIDAD SAMANA 4-2</t>
  </si>
  <si>
    <t>UNIDAD SAMANA 5-1</t>
  </si>
  <si>
    <t>VEREDA LAS ANIMAS</t>
  </si>
  <si>
    <t>UNIDAD SAMANA 5-2</t>
  </si>
  <si>
    <t>VEREDA SANTARITA</t>
  </si>
  <si>
    <t>UNIDAD SAMANA 5-3</t>
  </si>
  <si>
    <t>VEREDA LA CRISTALINA</t>
  </si>
  <si>
    <t>UNIDAD SAMANA 6-1</t>
  </si>
  <si>
    <t>VEREDA LA FLORIDA</t>
  </si>
  <si>
    <t>UNIDAD SAMANA 6-2</t>
  </si>
  <si>
    <t>VEREDA SEGOVIA</t>
  </si>
  <si>
    <t>UNIDAD SAMANA 6-3</t>
  </si>
  <si>
    <t>VEREDA CALIFORNIA ALTA</t>
  </si>
  <si>
    <t>UNIDAD SAMANA 7-1</t>
  </si>
  <si>
    <t>VEREDA VILLETA</t>
  </si>
  <si>
    <t>UNIDAD SAMANA 7-2</t>
  </si>
  <si>
    <t>VEREDA GUADALEJOS</t>
  </si>
  <si>
    <t>UNIDAD SAMANA 8-1</t>
  </si>
  <si>
    <t>SAMANA</t>
  </si>
  <si>
    <t>UNIDAD SAMANA 9-1</t>
  </si>
  <si>
    <t>VEREDA EL BRASIL</t>
  </si>
  <si>
    <t>UNIDAD SAMANA 9-2</t>
  </si>
  <si>
    <t>VEREDA COSTA RICA</t>
  </si>
  <si>
    <t>UNIDAD SAMANA 9-3</t>
  </si>
  <si>
    <t>VEREDA CONFINES</t>
  </si>
  <si>
    <t>UNIDAD SAMANA 10-1</t>
  </si>
  <si>
    <t>VEREDA EL BOSQUE</t>
  </si>
  <si>
    <t>UNIDAD SAMANA 10-2</t>
  </si>
  <si>
    <t>VEREDA LA LIBERTAD</t>
  </si>
  <si>
    <t>UNIDAD SAMANA 10-3</t>
  </si>
  <si>
    <t>VEREDA PATIO BONITO</t>
  </si>
  <si>
    <t>UNIDAD SAMANA 11</t>
  </si>
  <si>
    <t>VEREDA LA CIRCACIA</t>
  </si>
  <si>
    <t>UNIDAD SAMANA 12-1</t>
  </si>
  <si>
    <t>VEREDA EL CONSUELO</t>
  </si>
  <si>
    <t>UNIDAD SAMANA 12-2</t>
  </si>
  <si>
    <t>UNIDAD SAMANA 13-1</t>
  </si>
  <si>
    <t>UNIDAD SAMANA 13-2</t>
  </si>
  <si>
    <t>VEREDA TARRO PINTADO</t>
  </si>
  <si>
    <t>UNIDAD SAMANA 13-3</t>
  </si>
  <si>
    <t>VEREDA LA QUINTA</t>
  </si>
  <si>
    <t>UNIDAD SAMANA 14-1</t>
  </si>
  <si>
    <t>UNIDAD SAMANA 14-2</t>
  </si>
  <si>
    <t>VEREDA LA RICA</t>
  </si>
  <si>
    <t>UNIDAD SAMANA 14-3</t>
  </si>
  <si>
    <t>VEREDA LA PALMA</t>
  </si>
  <si>
    <t>UNIDAD SAMANA 15-1</t>
  </si>
  <si>
    <t>UNIDAD SAMANA 15-2</t>
  </si>
  <si>
    <t>UNIDAD SAMANA 15-3</t>
  </si>
  <si>
    <t>VEREDA LA SOMBRA</t>
  </si>
  <si>
    <t>UNIDAD FLORENCIA</t>
  </si>
  <si>
    <t>CALLE PRINCIPAL FLORENCIA</t>
  </si>
  <si>
    <t>VEREDA SANTA BARBARA</t>
  </si>
  <si>
    <t>VEREDA JARDINES</t>
  </si>
  <si>
    <t>VEREDA CRISTALES</t>
  </si>
  <si>
    <t>VEREDA SANTA MARTA</t>
  </si>
  <si>
    <r>
      <rPr>
        <b/>
        <sz val="9"/>
        <color theme="1"/>
        <rFont val="Calibri"/>
        <family val="2"/>
        <scheme val="minor"/>
      </rPr>
      <t>CUMPLE PROPORCION</t>
    </r>
    <r>
      <rPr>
        <b/>
        <sz val="9"/>
        <color rgb="FFFF0000"/>
        <rFont val="Calibri"/>
        <family val="2"/>
        <scheme val="minor"/>
      </rPr>
      <t xml:space="preserve"> TIEMPO</t>
    </r>
    <r>
      <rPr>
        <b/>
        <sz val="11"/>
        <color theme="1"/>
        <rFont val="Calibri"/>
        <family val="2"/>
        <scheme val="minor"/>
      </rPr>
      <t xml:space="preserve">
SI /NO</t>
    </r>
  </si>
  <si>
    <t xml:space="preserve">COORDINADOR </t>
  </si>
  <si>
    <t>1/200</t>
  </si>
  <si>
    <t>DIANA MARCELA SALAZAR NARANJO</t>
  </si>
  <si>
    <t>TRABAJADORA SOCIAL</t>
  </si>
  <si>
    <t>UNIVERSIDAD DE CALDAS</t>
  </si>
  <si>
    <t>1. COOASOBIEN                    2. COOASOBIEN                   3.  COOASOBIEN</t>
  </si>
  <si>
    <t>1. 01/03/2013-30/12/2013
2.  16/01/2014 - 31/07/2014-   
3.  04/08/2014-10/11/2014</t>
  </si>
  <si>
    <t xml:space="preserve">1.  COORDINADORA                     2.  COORDINADORA                         3.  COORDINADORA                             </t>
  </si>
  <si>
    <t>MARCELA DEL ROCIO TORO FLORES</t>
  </si>
  <si>
    <t>LICENCIADA EN PEDAGOGÍA INFANTIL CON ESPECIALIZACIÓN EN ADMINISTRACIÓN DE LA INFORMÁTICA EDUCATIVA</t>
  </si>
  <si>
    <t>UNIVERSIDAD DEL TOLIMA</t>
  </si>
  <si>
    <t xml:space="preserve">1. COOASOBIEN                   2. COMFANDI                             </t>
  </si>
  <si>
    <t xml:space="preserve">1. 13/08/2014-10/11 /2014                                       2. 06/02/2013-31/12/2013                 </t>
  </si>
  <si>
    <t xml:space="preserve">1.  COORDINADORA                     2.  COORDINADORA                    </t>
  </si>
  <si>
    <t>ANDRES MUÑOZ DUQUE</t>
  </si>
  <si>
    <t>COMUNICADOR SOCIAL</t>
  </si>
  <si>
    <t>UNIVERSIDAD COOPERATIVA DE COLOMBIA</t>
  </si>
  <si>
    <t xml:space="preserve">1. COOASOBIEN                    2. COOASOBIEN             </t>
  </si>
  <si>
    <t xml:space="preserve">1. 12/09/2013- 30/12/2013  
2. 16/01/2014-10/11/2014                                   </t>
  </si>
  <si>
    <t xml:space="preserve">1.  COORDINADOR                        2.  COORDINADOR                                     </t>
  </si>
  <si>
    <t>CRISTIAN RAUL DIAZ ARIAS</t>
  </si>
  <si>
    <t>LICENCIADO EN EDUCACIÓN BÁSICA CON ÉNFASIS EN EDUCACIÓN FÍSICA, RECREACIÓN Y DEPORTE</t>
  </si>
  <si>
    <t xml:space="preserve">1. COOASOBIEN                   2. COOASOBIEN             </t>
  </si>
  <si>
    <t xml:space="preserve">1. 11/07/2013- 30/12/2013
2. 16/01/2014-10/11/2014                                   </t>
  </si>
  <si>
    <t xml:space="preserve">1.  COORDIANADOR                    2.  COORDINADOR                                     </t>
  </si>
  <si>
    <t>NATALIA ANDREA DIAZ QUINTERO</t>
  </si>
  <si>
    <t>LICENCIADA EN EDUCACIÓN INFANTIL Y PREESCOLAR</t>
  </si>
  <si>
    <t>09/21/2001</t>
  </si>
  <si>
    <t xml:space="preserve">1. COOASOBIEN                    2. COOASOBIEN                   </t>
  </si>
  <si>
    <t xml:space="preserve">1.  12/07/2013-30/12/2013 
2. 16/01/2014-10/11/2014        </t>
  </si>
  <si>
    <t xml:space="preserve">1.  COORDINADORA MEDIO TIEMPO                                        2. COORDINADORA MEDIO TIEMPO                                      </t>
  </si>
  <si>
    <t>APOYO PSICOSOCIAL</t>
  </si>
  <si>
    <t>ALEJANDRA MARIA LOPERA OSPINA</t>
  </si>
  <si>
    <t>PROFESIONAL EN DESARROLLO FAMILIAR</t>
  </si>
  <si>
    <t xml:space="preserve">1. 21/01/2013- 30/12/2013  
2. 16/01/2014-10/11/2014                                   </t>
  </si>
  <si>
    <t xml:space="preserve">1.  PROF. APOYO PSICOSOCIAL                         2. PROF. APOYO PSICOSOCIAL   </t>
  </si>
  <si>
    <t>ASTRID YULIANA AGUILAR GOMEZ</t>
  </si>
  <si>
    <t xml:space="preserve">1. COOASOBIEN                    2. COOASOBIEN                   3. ALCADÍA LA DORADA           </t>
  </si>
  <si>
    <t xml:space="preserve">1. 18/10/2012-31/12/2012  
2. 16/01/2014- 10/11/2014       3. 09/08/2011-09/12/2011                                   </t>
  </si>
  <si>
    <t xml:space="preserve">1.  PROF. APOYO PSICOSOCIAL                         2. PROF. APOYO PSICOSOCIAL                         3.  PRÁCTICA </t>
  </si>
  <si>
    <t>SANDRA LORENA GUACANEME DUQUE</t>
  </si>
  <si>
    <t xml:space="preserve">1. COOASOBIEN                    2. COLEGIO NUESTRA SEÑORA                                   3.  FUNDACIÓN RED                 </t>
  </si>
  <si>
    <t>1. 16/05/2014- 10/11/2014  
2. 01/07/2010-30/12/2010  
3. 01/07/2005- 06/03/2012</t>
  </si>
  <si>
    <t>1.  PROF. APOYO PSICOSOCIAL
2.  PRÁCTICA INSTITUCIONAL 
3. VOLUNTARIADO</t>
  </si>
  <si>
    <t>ANGELA XIMENA ROJAS MONTOYA</t>
  </si>
  <si>
    <t xml:space="preserve">1. COOASOBIEN                    2. COOASOBIEN                       </t>
  </si>
  <si>
    <t>1. 11/07/2013-30/12/2013  
2. 16/01/2014-10/11/2014</t>
  </si>
  <si>
    <t xml:space="preserve">1.  PROF. APOYO PSICOSOCIAL  
2. PROF. APOYO PSICOSOCIAL             </t>
  </si>
  <si>
    <t>LUISA FERNANDA SALDARRIAGA SOTO</t>
  </si>
  <si>
    <t xml:space="preserve">1. COOASOBIEN                    2. COOASOBIEN                      3. RELIGIOSAS ADORATRICES                        4.  CORPORACION CAMINOS                  </t>
  </si>
  <si>
    <t>1. 26/11/2012- 31/12/2012 
2. 02/09/2014-10/11/2014
3. 08/10/2013- 15/12/2013
4. 15/07/2013-20/12/2013</t>
  </si>
  <si>
    <t xml:space="preserve">1.  PROF. APOYO PSICOSOCIAL  
2. PROF. APOYO PSICOSOCIAL   
3. TRABAJO SOCIAL                      4. TRABAJO SOCIAL      </t>
  </si>
  <si>
    <t>MELKIN FERNANDO ALZATE TORRES</t>
  </si>
  <si>
    <t>PSICÓLOGO</t>
  </si>
  <si>
    <t>UNIVERSIDAD DE MANIZALES</t>
  </si>
  <si>
    <t xml:space="preserve">1. COOASOBIEN                    </t>
  </si>
  <si>
    <t xml:space="preserve">1. 16/01/2014-10/11/2014                               </t>
  </si>
  <si>
    <t xml:space="preserve">1.  PROF. APOYO PSICOSOCIAL </t>
  </si>
  <si>
    <t>MAGNOLIA DUQUE CARDONA</t>
  </si>
  <si>
    <t xml:space="preserve">1. COOASOBIEN                    2.  FUNDACIÓN MANUEL MEJÍA                                                                             3. FUNDECOS             </t>
  </si>
  <si>
    <t>1.  31/03/2014-10/11/2014
2.  25/06/2013- 30/12/2013
3.  15/07/2007-31/10/2007</t>
  </si>
  <si>
    <t>1.  PROF. APOYO PSICOSOCIAL 2. AGENTE EDUCATIVO FAMILIAS CON BIENESTAR      
  3. PROFESIONAL DESARROLLO FAMILAR</t>
  </si>
  <si>
    <t>MARIA FERNANDA MEDELLIN HENAO</t>
  </si>
  <si>
    <t xml:space="preserve">1. COOASOBIEN                    2. FUNDACIÓN NIÑOS DE LOS ANDES                  </t>
  </si>
  <si>
    <t>1. 28/08/2014-10/11/2014   
2. 01/07/2012-30/12/2012</t>
  </si>
  <si>
    <t xml:space="preserve">1.  PROF. APOYO PSICOSOCIAL   
 2.  PRÁCTICA </t>
  </si>
  <si>
    <t>DIANA YORLADIS HERNANDEZ ARBOLEDA</t>
  </si>
  <si>
    <t>1. 11/07/2013-30/12/2013 
2. 16/01/2014-10/11/2014</t>
  </si>
  <si>
    <t xml:space="preserve">1.  PROF. APOYO PSICOSOCIAL   
 2.  PROF. APOYO PSICOSOCIAL  </t>
  </si>
  <si>
    <t>MEN/ICETEX</t>
  </si>
  <si>
    <t>FPI 66-019</t>
  </si>
  <si>
    <t>17-2014-0137</t>
  </si>
  <si>
    <r>
      <rPr>
        <b/>
        <sz val="9"/>
        <color theme="1"/>
        <rFont val="Calibri"/>
        <family val="2"/>
        <scheme val="minor"/>
      </rPr>
      <t xml:space="preserve">CUMPLE PROPORCION </t>
    </r>
    <r>
      <rPr>
        <b/>
        <sz val="9"/>
        <color rgb="FFFF0000"/>
        <rFont val="Calibri"/>
        <family val="2"/>
        <scheme val="minor"/>
      </rPr>
      <t>TIEMPO</t>
    </r>
    <r>
      <rPr>
        <b/>
        <sz val="11"/>
        <color theme="1"/>
        <rFont val="Calibri"/>
        <family val="2"/>
        <scheme val="minor"/>
      </rPr>
      <t xml:space="preserve">
SI /NO</t>
    </r>
  </si>
  <si>
    <t>COORDINADOR GENERAL DEL PROYECTO POR CADA MIL CUPOS OFERTADOS O FRACIÓN INFERIOR</t>
  </si>
  <si>
    <t>1/1000</t>
  </si>
  <si>
    <t>FRANCIA LOPEZ CARDONA</t>
  </si>
  <si>
    <t>LICENCIADA EN EDUCACION ESPECIAL</t>
  </si>
  <si>
    <t>FUNDACION UNIVERSIDAD DE MANIZALES</t>
  </si>
  <si>
    <t>1. COOASOBIEN
2. CONFAMILIARES</t>
  </si>
  <si>
    <t>1.- 03/07/2012 A 28/12/2012
08/01/2013 A 30/12/2013
08/01/2014 A 30/09/2014
2.- 26/01/2004 A 07/12/2004
17/01/2005 A 18/12/2005
16/01/2006 A 14/12/2006
15/01/2007 A 16/12/2007
23/01/2008 A 14/12/2008
26/01/2009 A 15/12/2009
25/01/2010 A 21/12/2010
24/01/2011 A 18/12/2011
24/01/2012 A 7/12/2012</t>
  </si>
  <si>
    <t>1. COORDINADORA TECNICA
2. COORDINADORA</t>
  </si>
  <si>
    <t>CLAUDIA PATRICIA ISAZA SAAVEDRA</t>
  </si>
  <si>
    <t>LICENCIADA EN EDUCACIÓN PREESCOLAR</t>
  </si>
  <si>
    <t>1. COOASOBIEN
2. CONFAMILIARES
3. COMFAMILIAR LA DORADA</t>
  </si>
  <si>
    <t>1.- 01/11/2012 A 31/12/2012
16/01/2013 A 30/12/2013
16/01/2014 A 05/02/2014
2.- 04/02/2011 A 1/05/2011
21/09/2011 A 18/12/2011
06/02/2012 A 22/03/2012
3.-11/05/2010 A 17/12/2010</t>
  </si>
  <si>
    <t>1. DOCENTE
2. DOCENTE
3. DOCENTE</t>
  </si>
  <si>
    <t>1 por 5000</t>
  </si>
  <si>
    <t>16-2012-0355</t>
  </si>
  <si>
    <t>PAOLA ANDREA MORALES BENAVIDEZ</t>
  </si>
  <si>
    <t>TECNÓLOGA EN CONTABILIADAD Y FINZANZAS</t>
  </si>
  <si>
    <t>SENA</t>
  </si>
  <si>
    <t xml:space="preserve">1. COOASOBIEN   </t>
  </si>
  <si>
    <t>1. 30/07/2014-30/09/2014</t>
  </si>
  <si>
    <t>1.AUXILIAR CONTABLE</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</si>
</sst>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240A]\ #,##0"/>
    <numFmt numFmtId="165" formatCode="&quot;$&quot;\ #,##0_);[Red]\(&quot;$&quot;\ #,##0\)"/>
    <numFmt numFmtId="166" formatCode="[$$-2C0A]\ #,##0"/>
    <numFmt numFmtId="167" formatCode="[$$-240A]\ #,##0.00"/>
    <numFmt numFmtId="168" formatCode="_-* #,##0\ _€_-;\-* #,##0\ _€_-;_-* &quot;-&quot;??\ _€_-;_-@_-"/>
    <numFmt numFmtId="169" formatCode="[$$-2C0A]\ #,##0.00"/>
    <numFmt numFmtId="170" formatCode="#,##0.000"/>
  </numFmts>
  <fonts count="41"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b/>
      <sz val="12"/>
      <name val="Arial"/>
      <family val="2"/>
    </font>
    <font>
      <sz val="12"/>
      <name val="Arial"/>
      <family val="2"/>
    </font>
    <font>
      <b/>
      <sz val="11"/>
      <color rgb="FFFF0000"/>
      <name val="Arial Narrow"/>
      <family val="2"/>
    </font>
    <font>
      <sz val="10"/>
      <name val="Arial Narrow"/>
      <family val="2"/>
    </font>
    <font>
      <b/>
      <sz val="10"/>
      <name val="Arial Narrow"/>
      <family val="2"/>
    </font>
    <font>
      <sz val="10"/>
      <color theme="1"/>
      <name val="Arial Narrow"/>
      <family val="2"/>
    </font>
    <font>
      <sz val="9"/>
      <color theme="1"/>
      <name val="Arial Narrow"/>
      <family val="2"/>
    </font>
    <font>
      <b/>
      <sz val="9"/>
      <color rgb="FFFF0000"/>
      <name val="Calibri"/>
      <family val="2"/>
      <scheme val="minor"/>
    </font>
  </fonts>
  <fills count="12">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theme="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right/>
      <top style="thin">
        <color indexed="64"/>
      </top>
      <bottom style="thin">
        <color indexed="64"/>
      </bottom>
      <diagonal/>
    </border>
    <border>
      <left style="medium">
        <color rgb="FF000000"/>
      </left>
      <right/>
      <top style="medium">
        <color rgb="FF000000"/>
      </top>
      <bottom/>
      <diagonal/>
    </border>
    <border>
      <left style="thin">
        <color indexed="64"/>
      </left>
      <right/>
      <top style="thin">
        <color indexed="64"/>
      </top>
      <bottom/>
      <diagonal/>
    </border>
    <border>
      <left/>
      <right style="thin">
        <color indexed="64"/>
      </right>
      <top style="thin">
        <color indexed="64"/>
      </top>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67">
    <xf numFmtId="0" fontId="0" fillId="0" borderId="0" xfId="0"/>
    <xf numFmtId="0" fontId="0" fillId="0" borderId="1" xfId="0" applyBorder="1" applyAlignment="1"/>
    <xf numFmtId="0" fontId="0" fillId="0" borderId="1" xfId="0" applyFill="1" applyBorder="1" applyAlignment="1">
      <alignment horizontal="center"/>
    </xf>
    <xf numFmtId="0" fontId="0" fillId="0" borderId="1" xfId="0" applyFill="1" applyBorder="1"/>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5" fontId="0" fillId="0" borderId="0" xfId="0" applyNumberFormat="1" applyAlignment="1">
      <alignment horizontal="center" vertical="center"/>
    </xf>
    <xf numFmtId="166" fontId="0" fillId="0" borderId="0" xfId="0" applyNumberFormat="1" applyFill="1" applyBorder="1" applyAlignment="1">
      <alignment horizontal="center" vertical="center"/>
    </xf>
    <xf numFmtId="164" fontId="0" fillId="0" borderId="0" xfId="0" applyNumberFormat="1" applyBorder="1" applyAlignment="1">
      <alignment vertical="center"/>
    </xf>
    <xf numFmtId="168" fontId="13" fillId="0" borderId="1" xfId="1" applyNumberFormat="1" applyFont="1" applyFill="1" applyBorder="1" applyAlignment="1">
      <alignment horizontal="righ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left" vertical="center" wrapText="1"/>
      <protection locked="0"/>
    </xf>
    <xf numFmtId="0" fontId="0" fillId="2" borderId="1" xfId="0" applyFill="1" applyBorder="1" applyAlignment="1">
      <alignment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169" fontId="1" fillId="0" borderId="1" xfId="0" applyNumberFormat="1" applyFont="1" applyFill="1" applyBorder="1" applyAlignment="1">
      <alignment horizontal="center"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1" xfId="0" applyFont="1" applyFill="1" applyBorder="1" applyAlignment="1">
      <alignment horizontal="center" vertical="center" wrapText="1"/>
    </xf>
    <xf numFmtId="0" fontId="25" fillId="6" borderId="5" xfId="0" applyFont="1" applyFill="1" applyBorder="1" applyAlignment="1">
      <alignment horizontal="center" vertical="center" wrapText="1"/>
    </xf>
    <xf numFmtId="0" fontId="25" fillId="0" borderId="0" xfId="0" applyFont="1" applyBorder="1" applyAlignment="1">
      <alignment horizontal="center" vertical="center"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25" fillId="0" borderId="1" xfId="0" applyFont="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6" fillId="7" borderId="0" xfId="0" applyFont="1" applyFill="1" applyAlignment="1">
      <alignment vertical="center"/>
    </xf>
    <xf numFmtId="0" fontId="27" fillId="7" borderId="27" xfId="0" applyFont="1" applyFill="1" applyBorder="1" applyAlignment="1">
      <alignment vertical="center"/>
    </xf>
    <xf numFmtId="0" fontId="27" fillId="7" borderId="28" xfId="0" applyFont="1" applyFill="1" applyBorder="1" applyAlignment="1">
      <alignment horizontal="center" vertical="center" wrapText="1"/>
    </xf>
    <xf numFmtId="0" fontId="28" fillId="0" borderId="29" xfId="0" applyFont="1" applyBorder="1" applyAlignment="1">
      <alignment vertical="center" wrapText="1"/>
    </xf>
    <xf numFmtId="0" fontId="28" fillId="0" borderId="28" xfId="0" applyFont="1" applyBorder="1" applyAlignment="1">
      <alignment vertical="center"/>
    </xf>
    <xf numFmtId="0" fontId="27" fillId="7" borderId="29" xfId="0" applyFont="1" applyFill="1" applyBorder="1" applyAlignment="1">
      <alignment vertical="center"/>
    </xf>
    <xf numFmtId="0" fontId="28" fillId="7" borderId="28" xfId="0" applyFont="1" applyFill="1" applyBorder="1" applyAlignment="1">
      <alignment vertical="center"/>
    </xf>
    <xf numFmtId="0" fontId="28" fillId="7" borderId="0" xfId="0" applyFont="1" applyFill="1" applyAlignment="1">
      <alignment vertical="center"/>
    </xf>
    <xf numFmtId="0" fontId="28" fillId="7" borderId="29" xfId="0" applyFont="1" applyFill="1" applyBorder="1" applyAlignment="1">
      <alignment vertical="center"/>
    </xf>
    <xf numFmtId="0" fontId="27" fillId="7" borderId="30" xfId="0" applyFont="1" applyFill="1" applyBorder="1" applyAlignment="1">
      <alignment vertical="center"/>
    </xf>
    <xf numFmtId="0" fontId="27" fillId="7" borderId="0" xfId="0" applyFont="1" applyFill="1" applyAlignment="1">
      <alignment horizontal="center" vertical="center"/>
    </xf>
    <xf numFmtId="0" fontId="27" fillId="7" borderId="29" xfId="0" applyFont="1" applyFill="1" applyBorder="1" applyAlignment="1">
      <alignment horizontal="center" vertical="center"/>
    </xf>
    <xf numFmtId="0" fontId="28" fillId="7" borderId="25" xfId="0" applyFont="1" applyFill="1" applyBorder="1" applyAlignment="1">
      <alignment vertical="center"/>
    </xf>
    <xf numFmtId="0" fontId="28" fillId="8" borderId="26" xfId="0" applyFont="1" applyFill="1" applyBorder="1" applyAlignment="1">
      <alignment vertical="center"/>
    </xf>
    <xf numFmtId="0" fontId="28" fillId="7" borderId="27" xfId="0" applyFont="1" applyFill="1" applyBorder="1" applyAlignment="1">
      <alignment vertical="center"/>
    </xf>
    <xf numFmtId="0" fontId="28" fillId="8" borderId="0" xfId="0" applyFont="1" applyFill="1" applyAlignment="1">
      <alignment vertical="center"/>
    </xf>
    <xf numFmtId="0" fontId="28" fillId="7" borderId="33" xfId="0" applyFont="1" applyFill="1" applyBorder="1" applyAlignment="1">
      <alignment vertical="center"/>
    </xf>
    <xf numFmtId="0" fontId="28" fillId="8" borderId="35" xfId="0" applyFont="1" applyFill="1" applyBorder="1" applyAlignment="1">
      <alignment vertical="center"/>
    </xf>
    <xf numFmtId="0" fontId="28" fillId="7" borderId="36" xfId="0" applyFont="1" applyFill="1" applyBorder="1" applyAlignment="1">
      <alignment vertical="center"/>
    </xf>
    <xf numFmtId="0" fontId="27" fillId="7" borderId="28" xfId="0" applyFont="1" applyFill="1" applyBorder="1" applyAlignment="1">
      <alignment vertical="center"/>
    </xf>
    <xf numFmtId="0" fontId="27" fillId="7" borderId="36" xfId="0" applyFont="1" applyFill="1" applyBorder="1" applyAlignment="1">
      <alignment horizontal="center" vertical="center"/>
    </xf>
    <xf numFmtId="0" fontId="27" fillId="7" borderId="0" xfId="0" applyFont="1" applyFill="1" applyAlignment="1">
      <alignment horizontal="right" vertical="center"/>
    </xf>
    <xf numFmtId="0" fontId="27" fillId="7" borderId="0" xfId="0" applyFont="1" applyFill="1" applyAlignment="1">
      <alignment vertical="center"/>
    </xf>
    <xf numFmtId="0" fontId="28" fillId="0" borderId="29" xfId="0" applyFont="1" applyBorder="1" applyAlignment="1">
      <alignment vertical="center"/>
    </xf>
    <xf numFmtId="0" fontId="29"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3" fillId="7" borderId="33" xfId="0" applyFont="1" applyFill="1" applyBorder="1" applyAlignment="1">
      <alignment vertical="center"/>
    </xf>
    <xf numFmtId="0" fontId="33" fillId="7" borderId="33" xfId="0" applyFont="1" applyFill="1" applyBorder="1" applyAlignment="1">
      <alignment horizontal="center" vertical="center"/>
    </xf>
    <xf numFmtId="0" fontId="33" fillId="7" borderId="33" xfId="0" applyFont="1" applyFill="1" applyBorder="1" applyAlignment="1">
      <alignment vertical="center" wrapText="1"/>
    </xf>
    <xf numFmtId="0" fontId="0" fillId="0" borderId="0" xfId="0" applyBorder="1"/>
    <xf numFmtId="0" fontId="25" fillId="0" borderId="40" xfId="0" applyFont="1" applyBorder="1" applyAlignment="1">
      <alignment horizontal="center" vertical="center" wrapText="1"/>
    </xf>
    <xf numFmtId="0" fontId="30" fillId="0" borderId="0" xfId="0" applyFont="1" applyBorder="1" applyAlignment="1">
      <alignment horizontal="justify" vertical="center"/>
    </xf>
    <xf numFmtId="0" fontId="38" fillId="0" borderId="0" xfId="0" applyFont="1"/>
    <xf numFmtId="0" fontId="0" fillId="0" borderId="0" xfId="0" applyAlignment="1">
      <alignment horizontal="centerContinuous" vertical="justify"/>
    </xf>
    <xf numFmtId="0" fontId="0" fillId="0" borderId="0" xfId="0" applyAlignment="1">
      <alignment horizontal="center" vertical="justify"/>
    </xf>
    <xf numFmtId="0" fontId="6" fillId="0" borderId="0" xfId="0" applyFont="1"/>
    <xf numFmtId="0" fontId="39" fillId="7" borderId="19" xfId="0" applyFont="1" applyFill="1" applyBorder="1" applyAlignment="1">
      <alignment horizontal="center" vertical="center" wrapText="1" readingOrder="1"/>
    </xf>
    <xf numFmtId="0" fontId="39" fillId="7" borderId="22" xfId="0" applyFont="1" applyFill="1" applyBorder="1" applyAlignment="1">
      <alignment horizontal="center" vertical="center" wrapText="1" readingOrder="1"/>
    </xf>
    <xf numFmtId="0" fontId="0" fillId="0" borderId="1" xfId="0" applyBorder="1" applyAlignment="1">
      <alignment horizontal="center" vertical="center" wrapText="1" readingOrder="1"/>
    </xf>
    <xf numFmtId="0" fontId="39" fillId="0" borderId="22" xfId="0" applyFont="1" applyBorder="1" applyAlignment="1">
      <alignment horizontal="center" vertical="center" wrapText="1" readingOrder="1"/>
    </xf>
    <xf numFmtId="44" fontId="34" fillId="7" borderId="32" xfId="3" applyFont="1" applyFill="1" applyBorder="1" applyAlignment="1">
      <alignment horizontal="center" vertical="center" wrapText="1"/>
    </xf>
    <xf numFmtId="44" fontId="34" fillId="7" borderId="31" xfId="3" applyFont="1" applyFill="1" applyBorder="1" applyAlignment="1">
      <alignment horizontal="center" vertical="center" wrapText="1"/>
    </xf>
    <xf numFmtId="0" fontId="27" fillId="7" borderId="33" xfId="0" applyFont="1" applyFill="1" applyBorder="1" applyAlignment="1">
      <alignment vertical="center"/>
    </xf>
    <xf numFmtId="2" fontId="28" fillId="8" borderId="0" xfId="0" applyNumberFormat="1" applyFont="1" applyFill="1" applyAlignment="1">
      <alignment horizontal="center" vertical="center"/>
    </xf>
    <xf numFmtId="9" fontId="28" fillId="8" borderId="35" xfId="0" applyNumberFormat="1" applyFont="1" applyFill="1" applyBorder="1" applyAlignment="1">
      <alignment horizontal="center" vertical="center"/>
    </xf>
    <xf numFmtId="3" fontId="0" fillId="3" borderId="1" xfId="0" applyNumberFormat="1" applyFill="1" applyBorder="1" applyAlignment="1">
      <alignment horizontal="center" vertical="center"/>
    </xf>
    <xf numFmtId="0" fontId="0" fillId="3" borderId="1" xfId="0" applyFill="1" applyBorder="1" applyAlignment="1">
      <alignment horizontal="center" vertical="center"/>
    </xf>
    <xf numFmtId="0" fontId="2" fillId="0" borderId="1" xfId="0" applyFont="1" applyFill="1" applyBorder="1" applyAlignment="1">
      <alignment vertical="center" wrapText="1"/>
    </xf>
    <xf numFmtId="170" fontId="13" fillId="0" borderId="1" xfId="0" applyNumberFormat="1" applyFont="1" applyFill="1" applyBorder="1" applyAlignment="1" applyProtection="1">
      <alignment horizontal="center" vertical="center" wrapText="1"/>
      <protection locked="0"/>
    </xf>
    <xf numFmtId="3"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horizontal="center" vertical="center" wrapText="1"/>
      <protection locked="0"/>
    </xf>
    <xf numFmtId="4" fontId="13" fillId="0" borderId="1" xfId="0" applyNumberFormat="1" applyFont="1" applyFill="1" applyBorder="1" applyAlignment="1" applyProtection="1">
      <alignment horizontal="center" vertical="center" wrapText="1"/>
      <protection locked="0"/>
    </xf>
    <xf numFmtId="0" fontId="2" fillId="0" borderId="1" xfId="0" applyFont="1" applyBorder="1" applyAlignment="1">
      <alignment vertical="center" wrapText="1"/>
    </xf>
    <xf numFmtId="0" fontId="0" fillId="0" borderId="1" xfId="0" applyFont="1" applyFill="1" applyBorder="1" applyAlignment="1">
      <alignment horizontal="left" vertical="center" wrapText="1"/>
    </xf>
    <xf numFmtId="14" fontId="0" fillId="0" borderId="1" xfId="0" applyNumberFormat="1" applyBorder="1" applyAlignment="1">
      <alignment horizontal="center" vertical="center" wrapText="1"/>
    </xf>
    <xf numFmtId="0" fontId="1" fillId="0" borderId="1" xfId="0" applyFont="1" applyFill="1" applyBorder="1" applyAlignment="1">
      <alignment horizontal="center" vertical="center" wrapText="1"/>
    </xf>
    <xf numFmtId="0" fontId="0" fillId="0" borderId="5" xfId="0" applyFont="1" applyFill="1" applyBorder="1" applyAlignment="1">
      <alignment horizontal="left" vertical="center" wrapText="1"/>
    </xf>
    <xf numFmtId="0" fontId="0" fillId="0" borderId="1" xfId="0" applyFill="1" applyBorder="1" applyAlignment="1">
      <alignment horizontal="left" vertical="center" wrapText="1"/>
    </xf>
    <xf numFmtId="0" fontId="0" fillId="0" borderId="14" xfId="0" applyFont="1" applyFill="1" applyBorder="1" applyAlignment="1">
      <alignment horizontal="left" vertical="center" wrapText="1"/>
    </xf>
    <xf numFmtId="0" fontId="0" fillId="0" borderId="1" xfId="0" applyFont="1" applyFill="1" applyBorder="1" applyAlignment="1">
      <alignment horizontal="center" vertical="center" wrapText="1"/>
    </xf>
    <xf numFmtId="14" fontId="0" fillId="11" borderId="1" xfId="0" applyNumberFormat="1" applyFill="1" applyBorder="1" applyAlignment="1">
      <alignment horizontal="center" vertical="center" wrapText="1"/>
    </xf>
    <xf numFmtId="14" fontId="0" fillId="0" borderId="1" xfId="0" applyNumberFormat="1" applyFill="1" applyBorder="1" applyAlignment="1">
      <alignment horizontal="left" vertical="center" wrapText="1"/>
    </xf>
    <xf numFmtId="0" fontId="0" fillId="0" borderId="1" xfId="0" applyBorder="1" applyAlignment="1">
      <alignment horizontal="left" vertical="center" wrapText="1"/>
    </xf>
    <xf numFmtId="14" fontId="0" fillId="0" borderId="1" xfId="0" applyNumberFormat="1" applyBorder="1" applyAlignment="1">
      <alignment vertical="center"/>
    </xf>
    <xf numFmtId="0" fontId="2" fillId="0" borderId="1" xfId="0" applyFont="1" applyFill="1" applyBorder="1" applyAlignment="1">
      <alignment horizontal="right" vertical="center"/>
    </xf>
    <xf numFmtId="0" fontId="1" fillId="0" borderId="0" xfId="0" applyFont="1" applyFill="1" applyBorder="1" applyAlignment="1">
      <alignment horizontal="center" vertical="center" wrapText="1"/>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wrapText="1"/>
    </xf>
    <xf numFmtId="0" fontId="4" fillId="0" borderId="1" xfId="0" applyFont="1" applyBorder="1" applyAlignment="1">
      <alignment horizontal="center" vertical="center" wrapText="1"/>
    </xf>
    <xf numFmtId="0" fontId="0" fillId="0" borderId="1" xfId="0" applyBorder="1" applyAlignment="1">
      <alignment horizontal="left" vertical="center"/>
    </xf>
    <xf numFmtId="0" fontId="2" fillId="0" borderId="1" xfId="0" applyFont="1" applyBorder="1" applyAlignment="1">
      <alignment horizontal="left" vertical="center"/>
    </xf>
    <xf numFmtId="14" fontId="0" fillId="0" borderId="1" xfId="0" applyNumberFormat="1" applyBorder="1" applyAlignment="1">
      <alignment horizontal="left" vertical="center"/>
    </xf>
    <xf numFmtId="0" fontId="0" fillId="0" borderId="1" xfId="0" applyFill="1" applyBorder="1" applyAlignment="1">
      <alignment horizontal="left" vertical="center"/>
    </xf>
    <xf numFmtId="0" fontId="39" fillId="7" borderId="22" xfId="0" applyFont="1" applyFill="1" applyBorder="1" applyAlignment="1">
      <alignment horizontal="left" vertical="justify" wrapText="1"/>
    </xf>
    <xf numFmtId="0" fontId="39" fillId="7" borderId="23" xfId="0" applyFont="1" applyFill="1" applyBorder="1" applyAlignment="1">
      <alignment horizontal="left" vertical="justify" wrapText="1"/>
    </xf>
    <xf numFmtId="0" fontId="39" fillId="7" borderId="24" xfId="0" applyFont="1" applyFill="1" applyBorder="1" applyAlignment="1">
      <alignment horizontal="left" vertical="justify" wrapText="1"/>
    </xf>
    <xf numFmtId="0" fontId="0" fillId="0" borderId="1" xfId="0" applyBorder="1" applyAlignment="1">
      <alignment horizontal="center" vertical="center" wrapText="1" readingOrder="1"/>
    </xf>
    <xf numFmtId="0" fontId="37" fillId="0" borderId="0" xfId="0" applyFont="1" applyFill="1" applyBorder="1" applyAlignment="1" applyProtection="1">
      <alignment horizontal="center"/>
    </xf>
    <xf numFmtId="0" fontId="25" fillId="0" borderId="5" xfId="0" applyFont="1" applyBorder="1" applyAlignment="1">
      <alignment horizontal="center" vertical="center" wrapText="1"/>
    </xf>
    <xf numFmtId="0" fontId="25" fillId="0" borderId="39" xfId="0" applyFont="1" applyBorder="1" applyAlignment="1">
      <alignment horizontal="center" vertical="center" wrapText="1"/>
    </xf>
    <xf numFmtId="0" fontId="25" fillId="0" borderId="14" xfId="0" applyFont="1" applyBorder="1" applyAlignment="1">
      <alignment horizontal="center" vertical="center" wrapText="1"/>
    </xf>
    <xf numFmtId="0" fontId="25" fillId="0" borderId="1" xfId="0" applyFont="1" applyBorder="1" applyAlignment="1">
      <alignment horizontal="center" vertical="center" wrapText="1"/>
    </xf>
    <xf numFmtId="0" fontId="25" fillId="0" borderId="13" xfId="0" applyFont="1" applyBorder="1" applyAlignment="1">
      <alignment horizontal="center" vertical="center" wrapText="1"/>
    </xf>
    <xf numFmtId="0" fontId="36" fillId="0" borderId="0" xfId="0" applyFont="1" applyFill="1" applyBorder="1" applyAlignment="1" applyProtection="1">
      <alignment horizontal="center"/>
    </xf>
    <xf numFmtId="0" fontId="0" fillId="0" borderId="5" xfId="0" applyBorder="1" applyAlignment="1">
      <alignment horizontal="center" vertical="center" wrapText="1" readingOrder="1"/>
    </xf>
    <xf numFmtId="0" fontId="0" fillId="0" borderId="39" xfId="0" applyBorder="1" applyAlignment="1">
      <alignment horizontal="center" vertical="center" wrapText="1" readingOrder="1"/>
    </xf>
    <xf numFmtId="0" fontId="0" fillId="0" borderId="14" xfId="0" applyBorder="1" applyAlignment="1">
      <alignment horizontal="center" vertical="center" wrapText="1" readingOrder="1"/>
    </xf>
    <xf numFmtId="0" fontId="39" fillId="7" borderId="22" xfId="0" applyFont="1" applyFill="1" applyBorder="1" applyAlignment="1">
      <alignment horizontal="center" vertical="justify" wrapText="1"/>
    </xf>
    <xf numFmtId="0" fontId="39" fillId="7" borderId="23" xfId="0" applyFont="1" applyFill="1" applyBorder="1" applyAlignment="1">
      <alignment horizontal="center" vertical="justify" wrapText="1"/>
    </xf>
    <xf numFmtId="0" fontId="39" fillId="7" borderId="24" xfId="0" applyFont="1" applyFill="1" applyBorder="1" applyAlignment="1">
      <alignment horizontal="center" vertical="justify" wrapText="1"/>
    </xf>
    <xf numFmtId="0" fontId="39" fillId="0" borderId="22" xfId="0" applyFont="1" applyBorder="1" applyAlignment="1">
      <alignment horizontal="left" vertical="justify" wrapText="1"/>
    </xf>
    <xf numFmtId="0" fontId="39" fillId="0" borderId="23" xfId="0" applyFont="1" applyBorder="1" applyAlignment="1">
      <alignment horizontal="left" vertical="justify" wrapText="1"/>
    </xf>
    <xf numFmtId="0" fontId="39" fillId="0" borderId="24" xfId="0" applyFont="1" applyBorder="1" applyAlignment="1">
      <alignment horizontal="left" vertical="justify" wrapText="1"/>
    </xf>
    <xf numFmtId="0" fontId="32" fillId="10" borderId="0" xfId="0" applyFont="1" applyFill="1" applyAlignment="1">
      <alignment horizontal="center"/>
    </xf>
    <xf numFmtId="0" fontId="31" fillId="4" borderId="0" xfId="0" applyFont="1" applyFill="1" applyAlignment="1">
      <alignment horizontal="center" vertical="justify"/>
    </xf>
    <xf numFmtId="0" fontId="25" fillId="6" borderId="1" xfId="0" applyFont="1" applyFill="1" applyBorder="1" applyAlignment="1">
      <alignment horizontal="center" vertical="center" wrapText="1"/>
    </xf>
    <xf numFmtId="0" fontId="39" fillId="7" borderId="19" xfId="0" applyFont="1" applyFill="1" applyBorder="1" applyAlignment="1">
      <alignment horizontal="left" vertical="justify" wrapText="1"/>
    </xf>
    <xf numFmtId="0" fontId="39" fillId="7" borderId="20" xfId="0" applyFont="1" applyFill="1" applyBorder="1" applyAlignment="1">
      <alignment horizontal="left" vertical="justify" wrapText="1"/>
    </xf>
    <xf numFmtId="0" fontId="39" fillId="7" borderId="21" xfId="0" applyFont="1" applyFill="1" applyBorder="1" applyAlignment="1">
      <alignment horizontal="left" vertical="justify" wrapText="1"/>
    </xf>
    <xf numFmtId="0" fontId="0" fillId="4" borderId="1" xfId="0" applyFill="1" applyBorder="1" applyAlignment="1">
      <alignment horizontal="center" vertical="center" wrapText="1" readingOrder="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0" fillId="0" borderId="5" xfId="0" applyBorder="1" applyAlignment="1">
      <alignment horizontal="center" vertical="center"/>
    </xf>
    <xf numFmtId="0" fontId="0" fillId="0" borderId="14" xfId="0"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1" fillId="3" borderId="6" xfId="0" applyFont="1" applyFill="1" applyBorder="1" applyAlignment="1">
      <alignment horizontal="left" vertical="center"/>
    </xf>
    <xf numFmtId="0" fontId="1" fillId="3" borderId="7" xfId="0" applyFont="1" applyFill="1" applyBorder="1" applyAlignment="1">
      <alignment horizontal="left" vertical="center"/>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1" fillId="2" borderId="39" xfId="0" applyFont="1" applyFill="1" applyBorder="1" applyAlignment="1">
      <alignment horizontal="center" vertical="center" wrapText="1"/>
    </xf>
    <xf numFmtId="0" fontId="0" fillId="0" borderId="41" xfId="0" applyBorder="1" applyAlignment="1">
      <alignment horizontal="center" vertical="center"/>
    </xf>
    <xf numFmtId="0" fontId="0" fillId="0" borderId="42" xfId="0" applyBorder="1" applyAlignment="1">
      <alignment horizontal="center" vertical="center"/>
    </xf>
    <xf numFmtId="0" fontId="0" fillId="0" borderId="1" xfId="0" applyBorder="1" applyAlignment="1">
      <alignment horizontal="center" vertical="center"/>
    </xf>
    <xf numFmtId="0" fontId="0" fillId="0" borderId="5" xfId="0" applyFont="1" applyFill="1" applyBorder="1" applyAlignment="1">
      <alignment horizontal="center" vertical="center" wrapText="1"/>
    </xf>
    <xf numFmtId="0" fontId="0" fillId="0" borderId="14" xfId="0" applyFont="1" applyFill="1" applyBorder="1" applyAlignment="1">
      <alignment horizontal="center" vertical="center" wrapText="1"/>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0" fillId="0" borderId="1" xfId="0" applyBorder="1" applyAlignment="1">
      <alignment horizontal="left"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28" fillId="7" borderId="38" xfId="0" applyFont="1" applyFill="1" applyBorder="1" applyAlignment="1">
      <alignment vertical="center"/>
    </xf>
    <xf numFmtId="0" fontId="27" fillId="7" borderId="25" xfId="0" applyFont="1" applyFill="1" applyBorder="1" applyAlignment="1">
      <alignment vertical="center"/>
    </xf>
    <xf numFmtId="0" fontId="27" fillId="7" borderId="33" xfId="0" applyFont="1" applyFill="1" applyBorder="1" applyAlignment="1">
      <alignment vertical="center"/>
    </xf>
    <xf numFmtId="0" fontId="27" fillId="7" borderId="26" xfId="0" applyFont="1" applyFill="1" applyBorder="1" applyAlignment="1">
      <alignment vertical="center" wrapText="1"/>
    </xf>
    <xf numFmtId="0" fontId="27" fillId="7" borderId="37" xfId="0" applyFont="1" applyFill="1" applyBorder="1" applyAlignment="1">
      <alignment vertical="center" wrapText="1"/>
    </xf>
    <xf numFmtId="0" fontId="27" fillId="7" borderId="35" xfId="0" applyFont="1" applyFill="1" applyBorder="1" applyAlignment="1">
      <alignment vertical="center" wrapText="1"/>
    </xf>
    <xf numFmtId="0" fontId="27" fillId="7" borderId="34" xfId="0" applyFont="1" applyFill="1" applyBorder="1" applyAlignment="1">
      <alignment vertical="center" wrapText="1"/>
    </xf>
    <xf numFmtId="44" fontId="34" fillId="7" borderId="32" xfId="3" applyFont="1" applyFill="1" applyBorder="1" applyAlignment="1">
      <alignment horizontal="center" vertical="center" wrapText="1"/>
    </xf>
    <xf numFmtId="44" fontId="34" fillId="7" borderId="31" xfId="3" applyFont="1" applyFill="1" applyBorder="1" applyAlignment="1">
      <alignment horizontal="center" vertical="center" wrapText="1"/>
    </xf>
    <xf numFmtId="0" fontId="0" fillId="0" borderId="28" xfId="0" applyBorder="1"/>
    <xf numFmtId="0" fontId="28" fillId="7" borderId="29" xfId="0" applyFont="1" applyFill="1" applyBorder="1" applyAlignment="1">
      <alignment vertical="center"/>
    </xf>
    <xf numFmtId="0" fontId="27" fillId="9" borderId="30" xfId="0" applyFont="1" applyFill="1" applyBorder="1" applyAlignment="1">
      <alignment horizontal="center" vertical="center"/>
    </xf>
    <xf numFmtId="0" fontId="27" fillId="9" borderId="32" xfId="0" applyFont="1" applyFill="1" applyBorder="1" applyAlignment="1">
      <alignment horizontal="center" vertical="center"/>
    </xf>
    <xf numFmtId="0" fontId="27" fillId="9" borderId="31" xfId="0" applyFont="1" applyFill="1" applyBorder="1" applyAlignment="1">
      <alignment horizontal="center" vertical="center"/>
    </xf>
    <xf numFmtId="0" fontId="27" fillId="7" borderId="25" xfId="0" applyFont="1" applyFill="1" applyBorder="1" applyAlignment="1">
      <alignment horizontal="center" vertical="center" wrapText="1"/>
    </xf>
    <xf numFmtId="0" fontId="27" fillId="7" borderId="26" xfId="0" applyFont="1" applyFill="1" applyBorder="1" applyAlignment="1">
      <alignment horizontal="center" vertical="center" wrapText="1"/>
    </xf>
    <xf numFmtId="0" fontId="27" fillId="7" borderId="0" xfId="0" applyFont="1" applyFill="1" applyAlignment="1">
      <alignment horizontal="center" vertical="center" wrapText="1"/>
    </xf>
    <xf numFmtId="0" fontId="28" fillId="7" borderId="32" xfId="0" applyFont="1" applyFill="1" applyBorder="1" applyAlignment="1">
      <alignment horizontal="center" vertical="center" wrapText="1"/>
    </xf>
    <xf numFmtId="0" fontId="28" fillId="7" borderId="31" xfId="0" applyFont="1" applyFill="1" applyBorder="1" applyAlignment="1">
      <alignment horizontal="center" vertical="center" wrapText="1"/>
    </xf>
    <xf numFmtId="0" fontId="34" fillId="7" borderId="32" xfId="0" applyFont="1" applyFill="1" applyBorder="1" applyAlignment="1">
      <alignment horizontal="center" vertical="center" wrapText="1"/>
    </xf>
    <xf numFmtId="0" fontId="34" fillId="7" borderId="31" xfId="0" applyFont="1" applyFill="1" applyBorder="1" applyAlignment="1">
      <alignment horizontal="center" vertical="center" wrapText="1"/>
    </xf>
    <xf numFmtId="0" fontId="33" fillId="7" borderId="32" xfId="0" applyFont="1" applyFill="1" applyBorder="1" applyAlignment="1">
      <alignment horizontal="center" vertical="center" wrapText="1"/>
    </xf>
    <xf numFmtId="0" fontId="33" fillId="7" borderId="31" xfId="0" applyFont="1" applyFill="1" applyBorder="1" applyAlignment="1">
      <alignment horizontal="center"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47"/>
  <sheetViews>
    <sheetView zoomScale="75" zoomScaleNormal="75" workbookViewId="0">
      <selection activeCell="H36" sqref="H36:L36"/>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193" t="s">
        <v>84</v>
      </c>
      <c r="B2" s="193"/>
      <c r="C2" s="193"/>
      <c r="D2" s="193"/>
      <c r="E2" s="193"/>
      <c r="F2" s="193"/>
      <c r="G2" s="193"/>
      <c r="H2" s="193"/>
      <c r="I2" s="193"/>
      <c r="J2" s="193"/>
      <c r="K2" s="193"/>
      <c r="L2" s="193"/>
    </row>
    <row r="4" spans="1:12" ht="16.5" x14ac:dyDescent="0.25">
      <c r="A4" s="200" t="s">
        <v>62</v>
      </c>
      <c r="B4" s="200"/>
      <c r="C4" s="200"/>
      <c r="D4" s="200"/>
      <c r="E4" s="200"/>
      <c r="F4" s="200"/>
      <c r="G4" s="200"/>
      <c r="H4" s="200"/>
      <c r="I4" s="200"/>
      <c r="J4" s="200"/>
      <c r="K4" s="200"/>
      <c r="L4" s="200"/>
    </row>
    <row r="5" spans="1:12" ht="16.5" x14ac:dyDescent="0.25">
      <c r="A5" s="52"/>
    </row>
    <row r="6" spans="1:12" ht="16.5" x14ac:dyDescent="0.25">
      <c r="A6" s="200" t="s">
        <v>143</v>
      </c>
      <c r="B6" s="200"/>
      <c r="C6" s="200"/>
      <c r="D6" s="200"/>
      <c r="E6" s="200"/>
      <c r="F6" s="200"/>
      <c r="G6" s="200"/>
      <c r="H6" s="200"/>
      <c r="I6" s="200"/>
      <c r="J6" s="200"/>
      <c r="K6" s="200"/>
      <c r="L6" s="200"/>
    </row>
    <row r="7" spans="1:12" ht="16.5" x14ac:dyDescent="0.25">
      <c r="A7" s="53"/>
    </row>
    <row r="8" spans="1:12" ht="109.5" customHeight="1" x14ac:dyDescent="0.25">
      <c r="A8" s="201" t="s">
        <v>144</v>
      </c>
      <c r="B8" s="201"/>
      <c r="C8" s="201"/>
      <c r="D8" s="201"/>
      <c r="E8" s="201"/>
      <c r="F8" s="201"/>
      <c r="G8" s="201"/>
      <c r="H8" s="201"/>
      <c r="I8" s="201"/>
      <c r="J8" s="201"/>
      <c r="K8" s="201"/>
      <c r="L8" s="201"/>
    </row>
    <row r="9" spans="1:12" ht="45.75" customHeight="1" x14ac:dyDescent="0.25">
      <c r="A9" s="201"/>
      <c r="B9" s="201"/>
      <c r="C9" s="201"/>
      <c r="D9" s="201"/>
      <c r="E9" s="201"/>
      <c r="F9" s="201"/>
      <c r="G9" s="201"/>
      <c r="H9" s="201"/>
      <c r="I9" s="201"/>
      <c r="J9" s="201"/>
      <c r="K9" s="201"/>
      <c r="L9" s="201"/>
    </row>
    <row r="10" spans="1:12" ht="28.5" customHeight="1" x14ac:dyDescent="0.25">
      <c r="A10" s="201" t="s">
        <v>87</v>
      </c>
      <c r="B10" s="201"/>
      <c r="C10" s="201"/>
      <c r="D10" s="201"/>
      <c r="E10" s="201"/>
      <c r="F10" s="201"/>
      <c r="G10" s="201"/>
      <c r="H10" s="201"/>
      <c r="I10" s="201"/>
      <c r="J10" s="201"/>
      <c r="K10" s="201"/>
      <c r="L10" s="201"/>
    </row>
    <row r="11" spans="1:12" ht="28.5" customHeight="1" x14ac:dyDescent="0.25">
      <c r="A11" s="201"/>
      <c r="B11" s="201"/>
      <c r="C11" s="201"/>
      <c r="D11" s="201"/>
      <c r="E11" s="201"/>
      <c r="F11" s="201"/>
      <c r="G11" s="201"/>
      <c r="H11" s="201"/>
      <c r="I11" s="201"/>
      <c r="J11" s="201"/>
      <c r="K11" s="201"/>
      <c r="L11" s="201"/>
    </row>
    <row r="12" spans="1:12" ht="15.75" thickBot="1" x14ac:dyDescent="0.3"/>
    <row r="13" spans="1:12" ht="15.75" thickBot="1" x14ac:dyDescent="0.3">
      <c r="A13" s="54" t="s">
        <v>63</v>
      </c>
      <c r="B13" s="202" t="s">
        <v>83</v>
      </c>
      <c r="C13" s="203"/>
      <c r="D13" s="203"/>
      <c r="E13" s="203"/>
      <c r="F13" s="203"/>
      <c r="G13" s="203"/>
      <c r="H13" s="203"/>
      <c r="I13" s="203"/>
      <c r="J13" s="203"/>
      <c r="K13" s="203"/>
      <c r="L13" s="203"/>
    </row>
    <row r="14" spans="1:12" s="70" customFormat="1" ht="25.5" customHeight="1" thickBot="1" x14ac:dyDescent="0.3">
      <c r="A14" s="55">
        <v>1</v>
      </c>
      <c r="B14" s="178" t="s">
        <v>161</v>
      </c>
      <c r="C14" s="179" t="s">
        <v>145</v>
      </c>
      <c r="D14" s="179" t="s">
        <v>145</v>
      </c>
      <c r="E14" s="179" t="s">
        <v>145</v>
      </c>
      <c r="F14" s="179" t="s">
        <v>145</v>
      </c>
      <c r="G14" s="179" t="s">
        <v>145</v>
      </c>
      <c r="H14" s="179" t="s">
        <v>145</v>
      </c>
      <c r="I14" s="179" t="s">
        <v>145</v>
      </c>
      <c r="J14" s="179" t="s">
        <v>145</v>
      </c>
      <c r="K14" s="179" t="s">
        <v>145</v>
      </c>
      <c r="L14" s="180" t="s">
        <v>145</v>
      </c>
    </row>
    <row r="15" spans="1:12" s="70" customFormat="1" ht="15.75" thickBot="1" x14ac:dyDescent="0.3">
      <c r="A15" s="55">
        <f>SUM(A14+1)</f>
        <v>2</v>
      </c>
      <c r="B15" s="178" t="s">
        <v>162</v>
      </c>
      <c r="C15" s="179" t="s">
        <v>146</v>
      </c>
      <c r="D15" s="179" t="s">
        <v>146</v>
      </c>
      <c r="E15" s="179" t="s">
        <v>146</v>
      </c>
      <c r="F15" s="179" t="s">
        <v>146</v>
      </c>
      <c r="G15" s="179" t="s">
        <v>146</v>
      </c>
      <c r="H15" s="179" t="s">
        <v>146</v>
      </c>
      <c r="I15" s="179" t="s">
        <v>146</v>
      </c>
      <c r="J15" s="179" t="s">
        <v>146</v>
      </c>
      <c r="K15" s="179" t="s">
        <v>146</v>
      </c>
      <c r="L15" s="180" t="s">
        <v>146</v>
      </c>
    </row>
    <row r="16" spans="1:12" s="70" customFormat="1" ht="15.75" thickBot="1" x14ac:dyDescent="0.3">
      <c r="A16" s="55">
        <f t="shared" ref="A16:A27" si="0">SUM(A15+1)</f>
        <v>3</v>
      </c>
      <c r="B16" s="178" t="s">
        <v>157</v>
      </c>
      <c r="C16" s="179" t="s">
        <v>147</v>
      </c>
      <c r="D16" s="179" t="s">
        <v>147</v>
      </c>
      <c r="E16" s="179" t="s">
        <v>147</v>
      </c>
      <c r="F16" s="179" t="s">
        <v>147</v>
      </c>
      <c r="G16" s="179" t="s">
        <v>147</v>
      </c>
      <c r="H16" s="179" t="s">
        <v>147</v>
      </c>
      <c r="I16" s="179" t="s">
        <v>147</v>
      </c>
      <c r="J16" s="179" t="s">
        <v>147</v>
      </c>
      <c r="K16" s="179" t="s">
        <v>147</v>
      </c>
      <c r="L16" s="180" t="s">
        <v>147</v>
      </c>
    </row>
    <row r="17" spans="1:14" s="70" customFormat="1" ht="15.75" thickBot="1" x14ac:dyDescent="0.3">
      <c r="A17" s="55">
        <f t="shared" si="0"/>
        <v>4</v>
      </c>
      <c r="B17" s="178" t="s">
        <v>158</v>
      </c>
      <c r="C17" s="179" t="s">
        <v>148</v>
      </c>
      <c r="D17" s="179" t="s">
        <v>148</v>
      </c>
      <c r="E17" s="179" t="s">
        <v>148</v>
      </c>
      <c r="F17" s="179" t="s">
        <v>148</v>
      </c>
      <c r="G17" s="179" t="s">
        <v>148</v>
      </c>
      <c r="H17" s="179" t="s">
        <v>148</v>
      </c>
      <c r="I17" s="179" t="s">
        <v>148</v>
      </c>
      <c r="J17" s="179" t="s">
        <v>148</v>
      </c>
      <c r="K17" s="179" t="s">
        <v>148</v>
      </c>
      <c r="L17" s="180" t="s">
        <v>148</v>
      </c>
    </row>
    <row r="18" spans="1:14" s="70" customFormat="1" ht="15.75" thickBot="1" x14ac:dyDescent="0.3">
      <c r="A18" s="55">
        <f t="shared" si="0"/>
        <v>5</v>
      </c>
      <c r="B18" s="178" t="s">
        <v>149</v>
      </c>
      <c r="C18" s="179" t="s">
        <v>149</v>
      </c>
      <c r="D18" s="179" t="s">
        <v>149</v>
      </c>
      <c r="E18" s="179" t="s">
        <v>149</v>
      </c>
      <c r="F18" s="179" t="s">
        <v>149</v>
      </c>
      <c r="G18" s="179" t="s">
        <v>149</v>
      </c>
      <c r="H18" s="179" t="s">
        <v>149</v>
      </c>
      <c r="I18" s="179" t="s">
        <v>149</v>
      </c>
      <c r="J18" s="179" t="s">
        <v>149</v>
      </c>
      <c r="K18" s="179" t="s">
        <v>149</v>
      </c>
      <c r="L18" s="180" t="s">
        <v>149</v>
      </c>
    </row>
    <row r="19" spans="1:14" s="70" customFormat="1" ht="15.75" thickBot="1" x14ac:dyDescent="0.3">
      <c r="A19" s="55">
        <f t="shared" si="0"/>
        <v>6</v>
      </c>
      <c r="B19" s="178" t="s">
        <v>150</v>
      </c>
      <c r="C19" s="179" t="s">
        <v>150</v>
      </c>
      <c r="D19" s="179" t="s">
        <v>150</v>
      </c>
      <c r="E19" s="179" t="s">
        <v>150</v>
      </c>
      <c r="F19" s="179" t="s">
        <v>150</v>
      </c>
      <c r="G19" s="179" t="s">
        <v>150</v>
      </c>
      <c r="H19" s="179" t="s">
        <v>150</v>
      </c>
      <c r="I19" s="179" t="s">
        <v>150</v>
      </c>
      <c r="J19" s="179" t="s">
        <v>150</v>
      </c>
      <c r="K19" s="179" t="s">
        <v>150</v>
      </c>
      <c r="L19" s="180" t="s">
        <v>150</v>
      </c>
    </row>
    <row r="20" spans="1:14" s="70" customFormat="1" ht="15.75" thickBot="1" x14ac:dyDescent="0.3">
      <c r="A20" s="55">
        <f t="shared" si="0"/>
        <v>7</v>
      </c>
      <c r="B20" s="178" t="s">
        <v>163</v>
      </c>
      <c r="C20" s="179" t="s">
        <v>151</v>
      </c>
      <c r="D20" s="179" t="s">
        <v>151</v>
      </c>
      <c r="E20" s="179" t="s">
        <v>151</v>
      </c>
      <c r="F20" s="179" t="s">
        <v>151</v>
      </c>
      <c r="G20" s="179" t="s">
        <v>151</v>
      </c>
      <c r="H20" s="179" t="s">
        <v>151</v>
      </c>
      <c r="I20" s="179" t="s">
        <v>151</v>
      </c>
      <c r="J20" s="179" t="s">
        <v>151</v>
      </c>
      <c r="K20" s="179" t="s">
        <v>151</v>
      </c>
      <c r="L20" s="180" t="s">
        <v>151</v>
      </c>
    </row>
    <row r="21" spans="1:14" ht="15.75" thickBot="1" x14ac:dyDescent="0.3">
      <c r="A21" s="55">
        <f t="shared" si="0"/>
        <v>8</v>
      </c>
      <c r="B21" s="178" t="s">
        <v>159</v>
      </c>
      <c r="C21" s="179" t="s">
        <v>152</v>
      </c>
      <c r="D21" s="179" t="s">
        <v>152</v>
      </c>
      <c r="E21" s="179" t="s">
        <v>152</v>
      </c>
      <c r="F21" s="179" t="s">
        <v>152</v>
      </c>
      <c r="G21" s="179" t="s">
        <v>152</v>
      </c>
      <c r="H21" s="179" t="s">
        <v>152</v>
      </c>
      <c r="I21" s="179" t="s">
        <v>152</v>
      </c>
      <c r="J21" s="179" t="s">
        <v>152</v>
      </c>
      <c r="K21" s="179" t="s">
        <v>152</v>
      </c>
      <c r="L21" s="180" t="s">
        <v>152</v>
      </c>
    </row>
    <row r="22" spans="1:14" ht="15.75" thickBot="1" x14ac:dyDescent="0.3">
      <c r="A22" s="55">
        <f t="shared" si="0"/>
        <v>9</v>
      </c>
      <c r="B22" s="181" t="s">
        <v>153</v>
      </c>
      <c r="C22" s="181"/>
      <c r="D22" s="181"/>
      <c r="E22" s="181"/>
      <c r="F22" s="181"/>
      <c r="G22" s="181"/>
      <c r="H22" s="181"/>
      <c r="I22" s="181"/>
      <c r="J22" s="181"/>
      <c r="K22" s="181"/>
      <c r="L22" s="181"/>
    </row>
    <row r="23" spans="1:14" ht="15.75" thickBot="1" x14ac:dyDescent="0.3">
      <c r="A23" s="55">
        <f t="shared" si="0"/>
        <v>10</v>
      </c>
      <c r="B23" s="181" t="s">
        <v>164</v>
      </c>
      <c r="C23" s="181"/>
      <c r="D23" s="181"/>
      <c r="E23" s="181"/>
      <c r="F23" s="181"/>
      <c r="G23" s="181"/>
      <c r="H23" s="181"/>
      <c r="I23" s="181"/>
      <c r="J23" s="181"/>
      <c r="K23" s="181"/>
      <c r="L23" s="181"/>
    </row>
    <row r="24" spans="1:14" s="70" customFormat="1" ht="15.75" thickBot="1" x14ac:dyDescent="0.3">
      <c r="A24" s="55">
        <f t="shared" si="0"/>
        <v>11</v>
      </c>
      <c r="B24" s="181" t="s">
        <v>165</v>
      </c>
      <c r="C24" s="181"/>
      <c r="D24" s="181"/>
      <c r="E24" s="181"/>
      <c r="F24" s="181"/>
      <c r="G24" s="181"/>
      <c r="H24" s="181"/>
      <c r="I24" s="181"/>
      <c r="J24" s="181"/>
      <c r="K24" s="181"/>
      <c r="L24" s="181"/>
      <c r="N24" s="129"/>
    </row>
    <row r="25" spans="1:14" s="70" customFormat="1" x14ac:dyDescent="0.25">
      <c r="A25" s="124">
        <f t="shared" si="0"/>
        <v>12</v>
      </c>
      <c r="B25" s="182" t="s">
        <v>154</v>
      </c>
      <c r="C25" s="182"/>
      <c r="D25" s="182"/>
      <c r="E25" s="182"/>
      <c r="F25" s="182"/>
      <c r="G25" s="182"/>
      <c r="H25" s="182"/>
      <c r="I25" s="182"/>
      <c r="J25" s="182"/>
      <c r="K25" s="182"/>
      <c r="L25" s="182"/>
    </row>
    <row r="26" spans="1:14" x14ac:dyDescent="0.25">
      <c r="A26" s="64">
        <f t="shared" si="0"/>
        <v>13</v>
      </c>
      <c r="B26" s="181" t="s">
        <v>155</v>
      </c>
      <c r="C26" s="181"/>
      <c r="D26" s="181"/>
      <c r="E26" s="181"/>
      <c r="F26" s="181"/>
      <c r="G26" s="181"/>
      <c r="H26" s="181"/>
      <c r="I26" s="181"/>
      <c r="J26" s="181"/>
      <c r="K26" s="181"/>
      <c r="L26" s="181"/>
    </row>
    <row r="27" spans="1:14" s="123" customFormat="1" x14ac:dyDescent="0.25">
      <c r="A27" s="64">
        <f t="shared" si="0"/>
        <v>14</v>
      </c>
      <c r="B27" s="181" t="s">
        <v>156</v>
      </c>
      <c r="C27" s="181"/>
      <c r="D27" s="181"/>
      <c r="E27" s="181"/>
      <c r="F27" s="181"/>
      <c r="G27" s="181"/>
      <c r="H27" s="181"/>
      <c r="I27" s="181"/>
      <c r="J27" s="181"/>
      <c r="K27" s="181"/>
      <c r="L27" s="181"/>
    </row>
    <row r="28" spans="1:14" s="123" customFormat="1" x14ac:dyDescent="0.25">
      <c r="A28" s="58"/>
      <c r="B28" s="58"/>
      <c r="C28" s="58"/>
      <c r="D28" s="58"/>
      <c r="E28" s="183"/>
      <c r="F28" s="183"/>
      <c r="G28" s="183"/>
      <c r="H28" s="183"/>
      <c r="I28" s="183"/>
      <c r="J28" s="183"/>
      <c r="K28" s="183"/>
      <c r="L28" s="183"/>
      <c r="M28" s="183"/>
      <c r="N28" s="183"/>
    </row>
    <row r="29" spans="1:14" s="123" customFormat="1" x14ac:dyDescent="0.25">
      <c r="A29" s="125"/>
      <c r="B29" s="58"/>
      <c r="C29" s="58"/>
      <c r="D29" s="58"/>
      <c r="E29" s="177"/>
      <c r="F29" s="177"/>
      <c r="G29" s="177"/>
      <c r="H29" s="177"/>
      <c r="I29" s="177"/>
      <c r="J29" s="177"/>
      <c r="K29" s="177"/>
      <c r="L29" s="177"/>
      <c r="M29" s="177"/>
      <c r="N29" s="177"/>
    </row>
    <row r="30" spans="1:14" s="127" customFormat="1" x14ac:dyDescent="0.25">
      <c r="A30" s="194" t="s">
        <v>180</v>
      </c>
      <c r="B30" s="194"/>
      <c r="C30" s="194"/>
      <c r="D30" s="194"/>
      <c r="E30" s="194"/>
      <c r="F30" s="194"/>
      <c r="G30" s="194"/>
      <c r="H30" s="194"/>
      <c r="I30" s="194"/>
      <c r="J30" s="194"/>
      <c r="K30" s="194"/>
      <c r="L30" s="194"/>
    </row>
    <row r="31" spans="1:14" s="127" customFormat="1" x14ac:dyDescent="0.25">
      <c r="A31" s="128"/>
      <c r="B31" s="128"/>
      <c r="C31" s="128"/>
      <c r="D31" s="128"/>
      <c r="E31" s="128"/>
      <c r="F31" s="128"/>
      <c r="G31" s="128"/>
      <c r="H31" s="128"/>
      <c r="I31" s="128"/>
      <c r="J31" s="128"/>
      <c r="K31" s="128"/>
      <c r="L31" s="128"/>
    </row>
    <row r="32" spans="1:14" ht="27" customHeight="1" x14ac:dyDescent="0.25">
      <c r="A32" s="195" t="s">
        <v>64</v>
      </c>
      <c r="B32" s="195"/>
      <c r="C32" s="195"/>
      <c r="D32" s="195"/>
      <c r="E32" s="57" t="s">
        <v>65</v>
      </c>
      <c r="F32" s="56" t="s">
        <v>66</v>
      </c>
      <c r="G32" s="56" t="s">
        <v>67</v>
      </c>
      <c r="H32" s="195" t="s">
        <v>3</v>
      </c>
      <c r="I32" s="195"/>
      <c r="J32" s="195"/>
      <c r="K32" s="195"/>
      <c r="L32" s="195"/>
    </row>
    <row r="33" spans="1:12" s="126" customFormat="1" ht="42.75" customHeight="1" x14ac:dyDescent="0.2">
      <c r="A33" s="196" t="s">
        <v>182</v>
      </c>
      <c r="B33" s="197"/>
      <c r="C33" s="197"/>
      <c r="D33" s="198"/>
      <c r="E33" s="130" t="s">
        <v>166</v>
      </c>
      <c r="F33" s="132" t="s">
        <v>160</v>
      </c>
      <c r="G33" s="132"/>
      <c r="H33" s="199" t="s">
        <v>183</v>
      </c>
      <c r="I33" s="199"/>
      <c r="J33" s="199"/>
      <c r="K33" s="199"/>
      <c r="L33" s="199"/>
    </row>
    <row r="34" spans="1:12" s="126" customFormat="1" ht="33" customHeight="1" x14ac:dyDescent="0.2">
      <c r="A34" s="173" t="s">
        <v>167</v>
      </c>
      <c r="B34" s="174"/>
      <c r="C34" s="174"/>
      <c r="D34" s="175"/>
      <c r="E34" s="131">
        <v>27</v>
      </c>
      <c r="F34" s="132" t="s">
        <v>160</v>
      </c>
      <c r="G34" s="132"/>
      <c r="H34" s="176"/>
      <c r="I34" s="176"/>
      <c r="J34" s="176"/>
      <c r="K34" s="176"/>
      <c r="L34" s="176"/>
    </row>
    <row r="35" spans="1:12" s="126" customFormat="1" x14ac:dyDescent="0.2">
      <c r="A35" s="173" t="s">
        <v>120</v>
      </c>
      <c r="B35" s="174"/>
      <c r="C35" s="174"/>
      <c r="D35" s="175"/>
      <c r="E35" s="131" t="s">
        <v>184</v>
      </c>
      <c r="F35" s="132" t="s">
        <v>160</v>
      </c>
      <c r="G35" s="132"/>
      <c r="H35" s="176" t="s">
        <v>185</v>
      </c>
      <c r="I35" s="176"/>
      <c r="J35" s="176"/>
      <c r="K35" s="176"/>
      <c r="L35" s="176"/>
    </row>
    <row r="36" spans="1:12" s="126" customFormat="1" ht="35.25" customHeight="1" x14ac:dyDescent="0.2">
      <c r="A36" s="190" t="s">
        <v>168</v>
      </c>
      <c r="B36" s="191"/>
      <c r="C36" s="191"/>
      <c r="D36" s="192"/>
      <c r="E36" s="133" t="s">
        <v>169</v>
      </c>
      <c r="F36" s="132" t="s">
        <v>160</v>
      </c>
      <c r="G36" s="132"/>
      <c r="H36" s="176"/>
      <c r="I36" s="176"/>
      <c r="J36" s="176"/>
      <c r="K36" s="176"/>
      <c r="L36" s="176"/>
    </row>
    <row r="37" spans="1:12" s="126" customFormat="1" x14ac:dyDescent="0.2">
      <c r="A37" s="190" t="s">
        <v>86</v>
      </c>
      <c r="B37" s="191"/>
      <c r="C37" s="191"/>
      <c r="D37" s="192"/>
      <c r="E37" s="133" t="s">
        <v>170</v>
      </c>
      <c r="F37" s="132" t="s">
        <v>160</v>
      </c>
      <c r="G37" s="132"/>
      <c r="H37" s="184"/>
      <c r="I37" s="185"/>
      <c r="J37" s="185"/>
      <c r="K37" s="185"/>
      <c r="L37" s="186"/>
    </row>
    <row r="38" spans="1:12" s="126" customFormat="1" ht="63.75" customHeight="1" x14ac:dyDescent="0.2">
      <c r="A38" s="190" t="s">
        <v>171</v>
      </c>
      <c r="B38" s="191"/>
      <c r="C38" s="191"/>
      <c r="D38" s="192"/>
      <c r="E38" s="133">
        <v>28</v>
      </c>
      <c r="F38" s="132" t="s">
        <v>160</v>
      </c>
      <c r="G38" s="132"/>
      <c r="H38" s="176"/>
      <c r="I38" s="176"/>
      <c r="J38" s="176"/>
      <c r="K38" s="176"/>
      <c r="L38" s="176"/>
    </row>
    <row r="39" spans="1:12" s="126" customFormat="1" ht="34.5" customHeight="1" x14ac:dyDescent="0.2">
      <c r="A39" s="190" t="s">
        <v>172</v>
      </c>
      <c r="B39" s="191"/>
      <c r="C39" s="191"/>
      <c r="D39" s="192"/>
      <c r="E39" s="133"/>
      <c r="F39" s="132"/>
      <c r="G39" s="132"/>
      <c r="H39" s="184"/>
      <c r="I39" s="185"/>
      <c r="J39" s="185"/>
      <c r="K39" s="185"/>
      <c r="L39" s="186"/>
    </row>
    <row r="40" spans="1:12" s="126" customFormat="1" ht="24.75" customHeight="1" x14ac:dyDescent="0.2">
      <c r="A40" s="173" t="s">
        <v>68</v>
      </c>
      <c r="B40" s="174"/>
      <c r="C40" s="174"/>
      <c r="D40" s="175"/>
      <c r="E40" s="131">
        <v>19</v>
      </c>
      <c r="F40" s="132" t="s">
        <v>160</v>
      </c>
      <c r="G40" s="132"/>
      <c r="H40" s="176"/>
      <c r="I40" s="176"/>
      <c r="J40" s="176"/>
      <c r="K40" s="176"/>
      <c r="L40" s="176"/>
    </row>
    <row r="41" spans="1:12" s="126" customFormat="1" x14ac:dyDescent="0.2">
      <c r="A41" s="173" t="s">
        <v>173</v>
      </c>
      <c r="B41" s="174"/>
      <c r="C41" s="174"/>
      <c r="D41" s="175"/>
      <c r="E41" s="131">
        <v>29</v>
      </c>
      <c r="F41" s="132" t="s">
        <v>160</v>
      </c>
      <c r="G41" s="132"/>
      <c r="H41" s="176"/>
      <c r="I41" s="176"/>
      <c r="J41" s="176"/>
      <c r="K41" s="176"/>
      <c r="L41" s="176"/>
    </row>
    <row r="42" spans="1:12" s="126" customFormat="1" ht="28.5" customHeight="1" x14ac:dyDescent="0.2">
      <c r="A42" s="173" t="s">
        <v>69</v>
      </c>
      <c r="B42" s="174"/>
      <c r="C42" s="174"/>
      <c r="D42" s="175"/>
      <c r="E42" s="131">
        <v>26</v>
      </c>
      <c r="F42" s="132" t="s">
        <v>160</v>
      </c>
      <c r="G42" s="132"/>
      <c r="H42" s="176"/>
      <c r="I42" s="176"/>
      <c r="J42" s="176"/>
      <c r="K42" s="176"/>
      <c r="L42" s="176"/>
    </row>
    <row r="43" spans="1:12" s="126" customFormat="1" ht="67.5" customHeight="1" x14ac:dyDescent="0.2">
      <c r="A43" s="173" t="s">
        <v>70</v>
      </c>
      <c r="B43" s="174"/>
      <c r="C43" s="174"/>
      <c r="D43" s="175"/>
      <c r="E43" s="131" t="s">
        <v>174</v>
      </c>
      <c r="F43" s="132" t="s">
        <v>160</v>
      </c>
      <c r="G43" s="132"/>
      <c r="H43" s="176"/>
      <c r="I43" s="176"/>
      <c r="J43" s="176"/>
      <c r="K43" s="176"/>
      <c r="L43" s="176"/>
    </row>
    <row r="44" spans="1:12" s="126" customFormat="1" ht="29.25" customHeight="1" x14ac:dyDescent="0.2">
      <c r="A44" s="173" t="s">
        <v>175</v>
      </c>
      <c r="B44" s="174"/>
      <c r="C44" s="174"/>
      <c r="D44" s="175"/>
      <c r="E44" s="131">
        <v>23</v>
      </c>
      <c r="F44" s="132" t="s">
        <v>160</v>
      </c>
      <c r="G44" s="132"/>
      <c r="H44" s="176"/>
      <c r="I44" s="176"/>
      <c r="J44" s="176"/>
      <c r="K44" s="176"/>
      <c r="L44" s="176"/>
    </row>
    <row r="45" spans="1:12" s="126" customFormat="1" ht="32.25" customHeight="1" x14ac:dyDescent="0.2">
      <c r="A45" s="187" t="s">
        <v>176</v>
      </c>
      <c r="B45" s="188"/>
      <c r="C45" s="188"/>
      <c r="D45" s="189"/>
      <c r="E45" s="131">
        <v>20</v>
      </c>
      <c r="F45" s="132" t="s">
        <v>160</v>
      </c>
      <c r="G45" s="132"/>
      <c r="H45" s="184" t="s">
        <v>177</v>
      </c>
      <c r="I45" s="185"/>
      <c r="J45" s="185"/>
      <c r="K45" s="185"/>
      <c r="L45" s="186"/>
    </row>
    <row r="46" spans="1:12" s="126" customFormat="1" ht="30" customHeight="1" x14ac:dyDescent="0.2">
      <c r="A46" s="173" t="s">
        <v>88</v>
      </c>
      <c r="B46" s="174"/>
      <c r="C46" s="174"/>
      <c r="D46" s="175"/>
      <c r="E46" s="131" t="s">
        <v>178</v>
      </c>
      <c r="F46" s="132" t="s">
        <v>160</v>
      </c>
      <c r="G46" s="132"/>
      <c r="H46" s="184"/>
      <c r="I46" s="185"/>
      <c r="J46" s="185"/>
      <c r="K46" s="185"/>
      <c r="L46" s="186"/>
    </row>
    <row r="47" spans="1:12" s="126" customFormat="1" ht="30" customHeight="1" x14ac:dyDescent="0.2">
      <c r="A47" s="173" t="s">
        <v>179</v>
      </c>
      <c r="B47" s="174"/>
      <c r="C47" s="174"/>
      <c r="D47" s="175"/>
      <c r="E47" s="131"/>
      <c r="F47" s="132"/>
      <c r="G47" s="132"/>
      <c r="H47" s="176" t="s">
        <v>181</v>
      </c>
      <c r="I47" s="176"/>
      <c r="J47" s="176"/>
      <c r="K47" s="176"/>
      <c r="L47" s="176"/>
    </row>
  </sheetData>
  <sheetProtection algorithmName="SHA-512" hashValue="y1vw9EAaHtDEipha/U9C39EVGxjMiamGmLzmgyDEFO63o9+4vAEcaq5hao6LpsImzch1PydAG88FHA03m5KT0w==" saltValue="JwiXYa/JuoL/HKPNEL/f5A==" spinCount="100000" sheet="1" objects="1" scenarios="1"/>
  <mergeCells count="55">
    <mergeCell ref="A4:L4"/>
    <mergeCell ref="A6:L6"/>
    <mergeCell ref="A8:L9"/>
    <mergeCell ref="A10:L11"/>
    <mergeCell ref="B13:L13"/>
    <mergeCell ref="H34:L34"/>
    <mergeCell ref="H35:L35"/>
    <mergeCell ref="H36:L36"/>
    <mergeCell ref="A33:D33"/>
    <mergeCell ref="A34:D34"/>
    <mergeCell ref="A35:D35"/>
    <mergeCell ref="H33:L33"/>
    <mergeCell ref="A36:D36"/>
    <mergeCell ref="A2:L2"/>
    <mergeCell ref="A30:L30"/>
    <mergeCell ref="H38:L38"/>
    <mergeCell ref="H40:L40"/>
    <mergeCell ref="H41:L41"/>
    <mergeCell ref="A41:D41"/>
    <mergeCell ref="H32:L32"/>
    <mergeCell ref="A38:D38"/>
    <mergeCell ref="B21:L21"/>
    <mergeCell ref="B22:L22"/>
    <mergeCell ref="B23:L23"/>
    <mergeCell ref="B26:L26"/>
    <mergeCell ref="B27:L27"/>
    <mergeCell ref="A32:D32"/>
    <mergeCell ref="A37:D37"/>
    <mergeCell ref="H37:L37"/>
    <mergeCell ref="H44:L44"/>
    <mergeCell ref="A42:D42"/>
    <mergeCell ref="A43:D43"/>
    <mergeCell ref="A44:D44"/>
    <mergeCell ref="H46:L46"/>
    <mergeCell ref="B14:L14"/>
    <mergeCell ref="B15:L15"/>
    <mergeCell ref="B16:L16"/>
    <mergeCell ref="B17:L17"/>
    <mergeCell ref="B18:L18"/>
    <mergeCell ref="A47:D47"/>
    <mergeCell ref="H47:L47"/>
    <mergeCell ref="E29:N29"/>
    <mergeCell ref="B19:L19"/>
    <mergeCell ref="B20:L20"/>
    <mergeCell ref="B24:L24"/>
    <mergeCell ref="B25:L25"/>
    <mergeCell ref="E28:N28"/>
    <mergeCell ref="H45:L45"/>
    <mergeCell ref="A45:D45"/>
    <mergeCell ref="A46:D46"/>
    <mergeCell ref="A39:D39"/>
    <mergeCell ref="H39:L39"/>
    <mergeCell ref="A40:D40"/>
    <mergeCell ref="H42:L42"/>
    <mergeCell ref="H43:L4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207"/>
  <sheetViews>
    <sheetView topLeftCell="B1" zoomScale="80" zoomScaleNormal="80" workbookViewId="0">
      <selection activeCell="B34" sqref="B34"/>
    </sheetView>
  </sheetViews>
  <sheetFormatPr baseColWidth="10" defaultRowHeight="15" x14ac:dyDescent="0.25"/>
  <cols>
    <col min="1" max="1" width="3.140625" style="4" bestFit="1" customWidth="1"/>
    <col min="2" max="2" width="102.7109375" style="4" bestFit="1" customWidth="1"/>
    <col min="3" max="3" width="31.140625" style="4" customWidth="1"/>
    <col min="4" max="4" width="26.7109375" style="4" customWidth="1"/>
    <col min="5" max="5" width="25" style="4" customWidth="1"/>
    <col min="6" max="7" width="29.7109375" style="4" customWidth="1"/>
    <col min="8" max="8" width="24.5703125" style="4" customWidth="1"/>
    <col min="9" max="9" width="24" style="4" customWidth="1"/>
    <col min="10" max="10" width="20.28515625" style="4" customWidth="1"/>
    <col min="11" max="11" width="14.7109375" style="4" bestFit="1" customWidth="1"/>
    <col min="12" max="13" width="18.7109375" style="4" customWidth="1"/>
    <col min="14" max="14" width="22.140625" style="4" customWidth="1"/>
    <col min="15" max="15" width="26.140625" style="4" customWidth="1"/>
    <col min="16" max="16" width="19.5703125" style="4" bestFit="1" customWidth="1"/>
    <col min="17" max="17" width="14.5703125" style="4" customWidth="1"/>
    <col min="18" max="22" width="6.42578125" style="4" customWidth="1"/>
    <col min="23" max="251" width="11.42578125" style="4"/>
    <col min="252" max="252" width="1" style="4" customWidth="1"/>
    <col min="253" max="253" width="4.28515625" style="4" customWidth="1"/>
    <col min="254" max="254" width="34.7109375" style="4" customWidth="1"/>
    <col min="255" max="255" width="0" style="4" hidden="1" customWidth="1"/>
    <col min="256" max="256" width="20" style="4" customWidth="1"/>
    <col min="257" max="257" width="20.85546875" style="4" customWidth="1"/>
    <col min="258" max="258" width="25" style="4" customWidth="1"/>
    <col min="259" max="259" width="18.7109375" style="4" customWidth="1"/>
    <col min="260" max="260" width="29.7109375" style="4" customWidth="1"/>
    <col min="261" max="261" width="13.42578125" style="4" customWidth="1"/>
    <col min="262" max="262" width="13.85546875" style="4" customWidth="1"/>
    <col min="263" max="267" width="16.5703125" style="4" customWidth="1"/>
    <col min="268" max="268" width="20.5703125" style="4" customWidth="1"/>
    <col min="269" max="269" width="21.140625" style="4" customWidth="1"/>
    <col min="270" max="270" width="9.5703125" style="4" customWidth="1"/>
    <col min="271" max="271" width="0.42578125" style="4" customWidth="1"/>
    <col min="272" max="278" width="6.42578125" style="4" customWidth="1"/>
    <col min="279" max="507" width="11.42578125" style="4"/>
    <col min="508" max="508" width="1" style="4" customWidth="1"/>
    <col min="509" max="509" width="4.28515625" style="4" customWidth="1"/>
    <col min="510" max="510" width="34.7109375" style="4" customWidth="1"/>
    <col min="511" max="511" width="0" style="4" hidden="1" customWidth="1"/>
    <col min="512" max="512" width="20" style="4" customWidth="1"/>
    <col min="513" max="513" width="20.85546875" style="4" customWidth="1"/>
    <col min="514" max="514" width="25" style="4" customWidth="1"/>
    <col min="515" max="515" width="18.7109375" style="4" customWidth="1"/>
    <col min="516" max="516" width="29.7109375" style="4" customWidth="1"/>
    <col min="517" max="517" width="13.42578125" style="4" customWidth="1"/>
    <col min="518" max="518" width="13.85546875" style="4" customWidth="1"/>
    <col min="519" max="523" width="16.5703125" style="4" customWidth="1"/>
    <col min="524" max="524" width="20.5703125" style="4" customWidth="1"/>
    <col min="525" max="525" width="21.140625" style="4" customWidth="1"/>
    <col min="526" max="526" width="9.5703125" style="4" customWidth="1"/>
    <col min="527" max="527" width="0.42578125" style="4" customWidth="1"/>
    <col min="528" max="534" width="6.42578125" style="4" customWidth="1"/>
    <col min="535" max="763" width="11.42578125" style="4"/>
    <col min="764" max="764" width="1" style="4" customWidth="1"/>
    <col min="765" max="765" width="4.28515625" style="4" customWidth="1"/>
    <col min="766" max="766" width="34.7109375" style="4" customWidth="1"/>
    <col min="767" max="767" width="0" style="4" hidden="1" customWidth="1"/>
    <col min="768" max="768" width="20" style="4" customWidth="1"/>
    <col min="769" max="769" width="20.85546875" style="4" customWidth="1"/>
    <col min="770" max="770" width="25" style="4" customWidth="1"/>
    <col min="771" max="771" width="18.7109375" style="4" customWidth="1"/>
    <col min="772" max="772" width="29.7109375" style="4" customWidth="1"/>
    <col min="773" max="773" width="13.42578125" style="4" customWidth="1"/>
    <col min="774" max="774" width="13.85546875" style="4" customWidth="1"/>
    <col min="775" max="779" width="16.5703125" style="4" customWidth="1"/>
    <col min="780" max="780" width="20.5703125" style="4" customWidth="1"/>
    <col min="781" max="781" width="21.140625" style="4" customWidth="1"/>
    <col min="782" max="782" width="9.5703125" style="4" customWidth="1"/>
    <col min="783" max="783" width="0.42578125" style="4" customWidth="1"/>
    <col min="784" max="790" width="6.42578125" style="4" customWidth="1"/>
    <col min="791" max="1019" width="11.42578125" style="4"/>
    <col min="1020" max="1020" width="1" style="4" customWidth="1"/>
    <col min="1021" max="1021" width="4.28515625" style="4" customWidth="1"/>
    <col min="1022" max="1022" width="34.7109375" style="4" customWidth="1"/>
    <col min="1023" max="1023" width="0" style="4" hidden="1" customWidth="1"/>
    <col min="1024" max="1024" width="20" style="4" customWidth="1"/>
    <col min="1025" max="1025" width="20.85546875" style="4" customWidth="1"/>
    <col min="1026" max="1026" width="25" style="4" customWidth="1"/>
    <col min="1027" max="1027" width="18.7109375" style="4" customWidth="1"/>
    <col min="1028" max="1028" width="29.7109375" style="4" customWidth="1"/>
    <col min="1029" max="1029" width="13.42578125" style="4" customWidth="1"/>
    <col min="1030" max="1030" width="13.85546875" style="4" customWidth="1"/>
    <col min="1031" max="1035" width="16.5703125" style="4" customWidth="1"/>
    <col min="1036" max="1036" width="20.5703125" style="4" customWidth="1"/>
    <col min="1037" max="1037" width="21.140625" style="4" customWidth="1"/>
    <col min="1038" max="1038" width="9.5703125" style="4" customWidth="1"/>
    <col min="1039" max="1039" width="0.42578125" style="4" customWidth="1"/>
    <col min="1040" max="1046" width="6.42578125" style="4" customWidth="1"/>
    <col min="1047" max="1275" width="11.42578125" style="4"/>
    <col min="1276" max="1276" width="1" style="4" customWidth="1"/>
    <col min="1277" max="1277" width="4.28515625" style="4" customWidth="1"/>
    <col min="1278" max="1278" width="34.7109375" style="4" customWidth="1"/>
    <col min="1279" max="1279" width="0" style="4" hidden="1" customWidth="1"/>
    <col min="1280" max="1280" width="20" style="4" customWidth="1"/>
    <col min="1281" max="1281" width="20.85546875" style="4" customWidth="1"/>
    <col min="1282" max="1282" width="25" style="4" customWidth="1"/>
    <col min="1283" max="1283" width="18.7109375" style="4" customWidth="1"/>
    <col min="1284" max="1284" width="29.7109375" style="4" customWidth="1"/>
    <col min="1285" max="1285" width="13.42578125" style="4" customWidth="1"/>
    <col min="1286" max="1286" width="13.85546875" style="4" customWidth="1"/>
    <col min="1287" max="1291" width="16.5703125" style="4" customWidth="1"/>
    <col min="1292" max="1292" width="20.5703125" style="4" customWidth="1"/>
    <col min="1293" max="1293" width="21.140625" style="4" customWidth="1"/>
    <col min="1294" max="1294" width="9.5703125" style="4" customWidth="1"/>
    <col min="1295" max="1295" width="0.42578125" style="4" customWidth="1"/>
    <col min="1296" max="1302" width="6.42578125" style="4" customWidth="1"/>
    <col min="1303" max="1531" width="11.42578125" style="4"/>
    <col min="1532" max="1532" width="1" style="4" customWidth="1"/>
    <col min="1533" max="1533" width="4.28515625" style="4" customWidth="1"/>
    <col min="1534" max="1534" width="34.7109375" style="4" customWidth="1"/>
    <col min="1535" max="1535" width="0" style="4" hidden="1" customWidth="1"/>
    <col min="1536" max="1536" width="20" style="4" customWidth="1"/>
    <col min="1537" max="1537" width="20.85546875" style="4" customWidth="1"/>
    <col min="1538" max="1538" width="25" style="4" customWidth="1"/>
    <col min="1539" max="1539" width="18.7109375" style="4" customWidth="1"/>
    <col min="1540" max="1540" width="29.7109375" style="4" customWidth="1"/>
    <col min="1541" max="1541" width="13.42578125" style="4" customWidth="1"/>
    <col min="1542" max="1542" width="13.85546875" style="4" customWidth="1"/>
    <col min="1543" max="1547" width="16.5703125" style="4" customWidth="1"/>
    <col min="1548" max="1548" width="20.5703125" style="4" customWidth="1"/>
    <col min="1549" max="1549" width="21.140625" style="4" customWidth="1"/>
    <col min="1550" max="1550" width="9.5703125" style="4" customWidth="1"/>
    <col min="1551" max="1551" width="0.42578125" style="4" customWidth="1"/>
    <col min="1552" max="1558" width="6.42578125" style="4" customWidth="1"/>
    <col min="1559" max="1787" width="11.42578125" style="4"/>
    <col min="1788" max="1788" width="1" style="4" customWidth="1"/>
    <col min="1789" max="1789" width="4.28515625" style="4" customWidth="1"/>
    <col min="1790" max="1790" width="34.7109375" style="4" customWidth="1"/>
    <col min="1791" max="1791" width="0" style="4" hidden="1" customWidth="1"/>
    <col min="1792" max="1792" width="20" style="4" customWidth="1"/>
    <col min="1793" max="1793" width="20.85546875" style="4" customWidth="1"/>
    <col min="1794" max="1794" width="25" style="4" customWidth="1"/>
    <col min="1795" max="1795" width="18.7109375" style="4" customWidth="1"/>
    <col min="1796" max="1796" width="29.7109375" style="4" customWidth="1"/>
    <col min="1797" max="1797" width="13.42578125" style="4" customWidth="1"/>
    <col min="1798" max="1798" width="13.85546875" style="4" customWidth="1"/>
    <col min="1799" max="1803" width="16.5703125" style="4" customWidth="1"/>
    <col min="1804" max="1804" width="20.5703125" style="4" customWidth="1"/>
    <col min="1805" max="1805" width="21.140625" style="4" customWidth="1"/>
    <col min="1806" max="1806" width="9.5703125" style="4" customWidth="1"/>
    <col min="1807" max="1807" width="0.42578125" style="4" customWidth="1"/>
    <col min="1808" max="1814" width="6.42578125" style="4" customWidth="1"/>
    <col min="1815" max="2043" width="11.42578125" style="4"/>
    <col min="2044" max="2044" width="1" style="4" customWidth="1"/>
    <col min="2045" max="2045" width="4.28515625" style="4" customWidth="1"/>
    <col min="2046" max="2046" width="34.7109375" style="4" customWidth="1"/>
    <col min="2047" max="2047" width="0" style="4" hidden="1" customWidth="1"/>
    <col min="2048" max="2048" width="20" style="4" customWidth="1"/>
    <col min="2049" max="2049" width="20.85546875" style="4" customWidth="1"/>
    <col min="2050" max="2050" width="25" style="4" customWidth="1"/>
    <col min="2051" max="2051" width="18.7109375" style="4" customWidth="1"/>
    <col min="2052" max="2052" width="29.7109375" style="4" customWidth="1"/>
    <col min="2053" max="2053" width="13.42578125" style="4" customWidth="1"/>
    <col min="2054" max="2054" width="13.85546875" style="4" customWidth="1"/>
    <col min="2055" max="2059" width="16.5703125" style="4" customWidth="1"/>
    <col min="2060" max="2060" width="20.5703125" style="4" customWidth="1"/>
    <col min="2061" max="2061" width="21.140625" style="4" customWidth="1"/>
    <col min="2062" max="2062" width="9.5703125" style="4" customWidth="1"/>
    <col min="2063" max="2063" width="0.42578125" style="4" customWidth="1"/>
    <col min="2064" max="2070" width="6.42578125" style="4" customWidth="1"/>
    <col min="2071" max="2299" width="11.42578125" style="4"/>
    <col min="2300" max="2300" width="1" style="4" customWidth="1"/>
    <col min="2301" max="2301" width="4.28515625" style="4" customWidth="1"/>
    <col min="2302" max="2302" width="34.7109375" style="4" customWidth="1"/>
    <col min="2303" max="2303" width="0" style="4" hidden="1" customWidth="1"/>
    <col min="2304" max="2304" width="20" style="4" customWidth="1"/>
    <col min="2305" max="2305" width="20.85546875" style="4" customWidth="1"/>
    <col min="2306" max="2306" width="25" style="4" customWidth="1"/>
    <col min="2307" max="2307" width="18.7109375" style="4" customWidth="1"/>
    <col min="2308" max="2308" width="29.7109375" style="4" customWidth="1"/>
    <col min="2309" max="2309" width="13.42578125" style="4" customWidth="1"/>
    <col min="2310" max="2310" width="13.85546875" style="4" customWidth="1"/>
    <col min="2311" max="2315" width="16.5703125" style="4" customWidth="1"/>
    <col min="2316" max="2316" width="20.5703125" style="4" customWidth="1"/>
    <col min="2317" max="2317" width="21.140625" style="4" customWidth="1"/>
    <col min="2318" max="2318" width="9.5703125" style="4" customWidth="1"/>
    <col min="2319" max="2319" width="0.42578125" style="4" customWidth="1"/>
    <col min="2320" max="2326" width="6.42578125" style="4" customWidth="1"/>
    <col min="2327" max="2555" width="11.42578125" style="4"/>
    <col min="2556" max="2556" width="1" style="4" customWidth="1"/>
    <col min="2557" max="2557" width="4.28515625" style="4" customWidth="1"/>
    <col min="2558" max="2558" width="34.7109375" style="4" customWidth="1"/>
    <col min="2559" max="2559" width="0" style="4" hidden="1" customWidth="1"/>
    <col min="2560" max="2560" width="20" style="4" customWidth="1"/>
    <col min="2561" max="2561" width="20.85546875" style="4" customWidth="1"/>
    <col min="2562" max="2562" width="25" style="4" customWidth="1"/>
    <col min="2563" max="2563" width="18.7109375" style="4" customWidth="1"/>
    <col min="2564" max="2564" width="29.7109375" style="4" customWidth="1"/>
    <col min="2565" max="2565" width="13.42578125" style="4" customWidth="1"/>
    <col min="2566" max="2566" width="13.85546875" style="4" customWidth="1"/>
    <col min="2567" max="2571" width="16.5703125" style="4" customWidth="1"/>
    <col min="2572" max="2572" width="20.5703125" style="4" customWidth="1"/>
    <col min="2573" max="2573" width="21.140625" style="4" customWidth="1"/>
    <col min="2574" max="2574" width="9.5703125" style="4" customWidth="1"/>
    <col min="2575" max="2575" width="0.42578125" style="4" customWidth="1"/>
    <col min="2576" max="2582" width="6.42578125" style="4" customWidth="1"/>
    <col min="2583" max="2811" width="11.42578125" style="4"/>
    <col min="2812" max="2812" width="1" style="4" customWidth="1"/>
    <col min="2813" max="2813" width="4.28515625" style="4" customWidth="1"/>
    <col min="2814" max="2814" width="34.7109375" style="4" customWidth="1"/>
    <col min="2815" max="2815" width="0" style="4" hidden="1" customWidth="1"/>
    <col min="2816" max="2816" width="20" style="4" customWidth="1"/>
    <col min="2817" max="2817" width="20.85546875" style="4" customWidth="1"/>
    <col min="2818" max="2818" width="25" style="4" customWidth="1"/>
    <col min="2819" max="2819" width="18.7109375" style="4" customWidth="1"/>
    <col min="2820" max="2820" width="29.7109375" style="4" customWidth="1"/>
    <col min="2821" max="2821" width="13.42578125" style="4" customWidth="1"/>
    <col min="2822" max="2822" width="13.85546875" style="4" customWidth="1"/>
    <col min="2823" max="2827" width="16.5703125" style="4" customWidth="1"/>
    <col min="2828" max="2828" width="20.5703125" style="4" customWidth="1"/>
    <col min="2829" max="2829" width="21.140625" style="4" customWidth="1"/>
    <col min="2830" max="2830" width="9.5703125" style="4" customWidth="1"/>
    <col min="2831" max="2831" width="0.42578125" style="4" customWidth="1"/>
    <col min="2832" max="2838" width="6.42578125" style="4" customWidth="1"/>
    <col min="2839" max="3067" width="11.42578125" style="4"/>
    <col min="3068" max="3068" width="1" style="4" customWidth="1"/>
    <col min="3069" max="3069" width="4.28515625" style="4" customWidth="1"/>
    <col min="3070" max="3070" width="34.7109375" style="4" customWidth="1"/>
    <col min="3071" max="3071" width="0" style="4" hidden="1" customWidth="1"/>
    <col min="3072" max="3072" width="20" style="4" customWidth="1"/>
    <col min="3073" max="3073" width="20.85546875" style="4" customWidth="1"/>
    <col min="3074" max="3074" width="25" style="4" customWidth="1"/>
    <col min="3075" max="3075" width="18.7109375" style="4" customWidth="1"/>
    <col min="3076" max="3076" width="29.7109375" style="4" customWidth="1"/>
    <col min="3077" max="3077" width="13.42578125" style="4" customWidth="1"/>
    <col min="3078" max="3078" width="13.85546875" style="4" customWidth="1"/>
    <col min="3079" max="3083" width="16.5703125" style="4" customWidth="1"/>
    <col min="3084" max="3084" width="20.5703125" style="4" customWidth="1"/>
    <col min="3085" max="3085" width="21.140625" style="4" customWidth="1"/>
    <col min="3086" max="3086" width="9.5703125" style="4" customWidth="1"/>
    <col min="3087" max="3087" width="0.42578125" style="4" customWidth="1"/>
    <col min="3088" max="3094" width="6.42578125" style="4" customWidth="1"/>
    <col min="3095" max="3323" width="11.42578125" style="4"/>
    <col min="3324" max="3324" width="1" style="4" customWidth="1"/>
    <col min="3325" max="3325" width="4.28515625" style="4" customWidth="1"/>
    <col min="3326" max="3326" width="34.7109375" style="4" customWidth="1"/>
    <col min="3327" max="3327" width="0" style="4" hidden="1" customWidth="1"/>
    <col min="3328" max="3328" width="20" style="4" customWidth="1"/>
    <col min="3329" max="3329" width="20.85546875" style="4" customWidth="1"/>
    <col min="3330" max="3330" width="25" style="4" customWidth="1"/>
    <col min="3331" max="3331" width="18.7109375" style="4" customWidth="1"/>
    <col min="3332" max="3332" width="29.7109375" style="4" customWidth="1"/>
    <col min="3333" max="3333" width="13.42578125" style="4" customWidth="1"/>
    <col min="3334" max="3334" width="13.85546875" style="4" customWidth="1"/>
    <col min="3335" max="3339" width="16.5703125" style="4" customWidth="1"/>
    <col min="3340" max="3340" width="20.5703125" style="4" customWidth="1"/>
    <col min="3341" max="3341" width="21.140625" style="4" customWidth="1"/>
    <col min="3342" max="3342" width="9.5703125" style="4" customWidth="1"/>
    <col min="3343" max="3343" width="0.42578125" style="4" customWidth="1"/>
    <col min="3344" max="3350" width="6.42578125" style="4" customWidth="1"/>
    <col min="3351" max="3579" width="11.42578125" style="4"/>
    <col min="3580" max="3580" width="1" style="4" customWidth="1"/>
    <col min="3581" max="3581" width="4.28515625" style="4" customWidth="1"/>
    <col min="3582" max="3582" width="34.7109375" style="4" customWidth="1"/>
    <col min="3583" max="3583" width="0" style="4" hidden="1" customWidth="1"/>
    <col min="3584" max="3584" width="20" style="4" customWidth="1"/>
    <col min="3585" max="3585" width="20.85546875" style="4" customWidth="1"/>
    <col min="3586" max="3586" width="25" style="4" customWidth="1"/>
    <col min="3587" max="3587" width="18.7109375" style="4" customWidth="1"/>
    <col min="3588" max="3588" width="29.7109375" style="4" customWidth="1"/>
    <col min="3589" max="3589" width="13.42578125" style="4" customWidth="1"/>
    <col min="3590" max="3590" width="13.85546875" style="4" customWidth="1"/>
    <col min="3591" max="3595" width="16.5703125" style="4" customWidth="1"/>
    <col min="3596" max="3596" width="20.5703125" style="4" customWidth="1"/>
    <col min="3597" max="3597" width="21.140625" style="4" customWidth="1"/>
    <col min="3598" max="3598" width="9.5703125" style="4" customWidth="1"/>
    <col min="3599" max="3599" width="0.42578125" style="4" customWidth="1"/>
    <col min="3600" max="3606" width="6.42578125" style="4" customWidth="1"/>
    <col min="3607" max="3835" width="11.42578125" style="4"/>
    <col min="3836" max="3836" width="1" style="4" customWidth="1"/>
    <col min="3837" max="3837" width="4.28515625" style="4" customWidth="1"/>
    <col min="3838" max="3838" width="34.7109375" style="4" customWidth="1"/>
    <col min="3839" max="3839" width="0" style="4" hidden="1" customWidth="1"/>
    <col min="3840" max="3840" width="20" style="4" customWidth="1"/>
    <col min="3841" max="3841" width="20.85546875" style="4" customWidth="1"/>
    <col min="3842" max="3842" width="25" style="4" customWidth="1"/>
    <col min="3843" max="3843" width="18.7109375" style="4" customWidth="1"/>
    <col min="3844" max="3844" width="29.7109375" style="4" customWidth="1"/>
    <col min="3845" max="3845" width="13.42578125" style="4" customWidth="1"/>
    <col min="3846" max="3846" width="13.85546875" style="4" customWidth="1"/>
    <col min="3847" max="3851" width="16.5703125" style="4" customWidth="1"/>
    <col min="3852" max="3852" width="20.5703125" style="4" customWidth="1"/>
    <col min="3853" max="3853" width="21.140625" style="4" customWidth="1"/>
    <col min="3854" max="3854" width="9.5703125" style="4" customWidth="1"/>
    <col min="3855" max="3855" width="0.42578125" style="4" customWidth="1"/>
    <col min="3856" max="3862" width="6.42578125" style="4" customWidth="1"/>
    <col min="3863" max="4091" width="11.42578125" style="4"/>
    <col min="4092" max="4092" width="1" style="4" customWidth="1"/>
    <col min="4093" max="4093" width="4.28515625" style="4" customWidth="1"/>
    <col min="4094" max="4094" width="34.7109375" style="4" customWidth="1"/>
    <col min="4095" max="4095" width="0" style="4" hidden="1" customWidth="1"/>
    <col min="4096" max="4096" width="20" style="4" customWidth="1"/>
    <col min="4097" max="4097" width="20.85546875" style="4" customWidth="1"/>
    <col min="4098" max="4098" width="25" style="4" customWidth="1"/>
    <col min="4099" max="4099" width="18.7109375" style="4" customWidth="1"/>
    <col min="4100" max="4100" width="29.7109375" style="4" customWidth="1"/>
    <col min="4101" max="4101" width="13.42578125" style="4" customWidth="1"/>
    <col min="4102" max="4102" width="13.85546875" style="4" customWidth="1"/>
    <col min="4103" max="4107" width="16.5703125" style="4" customWidth="1"/>
    <col min="4108" max="4108" width="20.5703125" style="4" customWidth="1"/>
    <col min="4109" max="4109" width="21.140625" style="4" customWidth="1"/>
    <col min="4110" max="4110" width="9.5703125" style="4" customWidth="1"/>
    <col min="4111" max="4111" width="0.42578125" style="4" customWidth="1"/>
    <col min="4112" max="4118" width="6.42578125" style="4" customWidth="1"/>
    <col min="4119" max="4347" width="11.42578125" style="4"/>
    <col min="4348" max="4348" width="1" style="4" customWidth="1"/>
    <col min="4349" max="4349" width="4.28515625" style="4" customWidth="1"/>
    <col min="4350" max="4350" width="34.7109375" style="4" customWidth="1"/>
    <col min="4351" max="4351" width="0" style="4" hidden="1" customWidth="1"/>
    <col min="4352" max="4352" width="20" style="4" customWidth="1"/>
    <col min="4353" max="4353" width="20.85546875" style="4" customWidth="1"/>
    <col min="4354" max="4354" width="25" style="4" customWidth="1"/>
    <col min="4355" max="4355" width="18.7109375" style="4" customWidth="1"/>
    <col min="4356" max="4356" width="29.7109375" style="4" customWidth="1"/>
    <col min="4357" max="4357" width="13.42578125" style="4" customWidth="1"/>
    <col min="4358" max="4358" width="13.85546875" style="4" customWidth="1"/>
    <col min="4359" max="4363" width="16.5703125" style="4" customWidth="1"/>
    <col min="4364" max="4364" width="20.5703125" style="4" customWidth="1"/>
    <col min="4365" max="4365" width="21.140625" style="4" customWidth="1"/>
    <col min="4366" max="4366" width="9.5703125" style="4" customWidth="1"/>
    <col min="4367" max="4367" width="0.42578125" style="4" customWidth="1"/>
    <col min="4368" max="4374" width="6.42578125" style="4" customWidth="1"/>
    <col min="4375" max="4603" width="11.42578125" style="4"/>
    <col min="4604" max="4604" width="1" style="4" customWidth="1"/>
    <col min="4605" max="4605" width="4.28515625" style="4" customWidth="1"/>
    <col min="4606" max="4606" width="34.7109375" style="4" customWidth="1"/>
    <col min="4607" max="4607" width="0" style="4" hidden="1" customWidth="1"/>
    <col min="4608" max="4608" width="20" style="4" customWidth="1"/>
    <col min="4609" max="4609" width="20.85546875" style="4" customWidth="1"/>
    <col min="4610" max="4610" width="25" style="4" customWidth="1"/>
    <col min="4611" max="4611" width="18.7109375" style="4" customWidth="1"/>
    <col min="4612" max="4612" width="29.7109375" style="4" customWidth="1"/>
    <col min="4613" max="4613" width="13.42578125" style="4" customWidth="1"/>
    <col min="4614" max="4614" width="13.85546875" style="4" customWidth="1"/>
    <col min="4615" max="4619" width="16.5703125" style="4" customWidth="1"/>
    <col min="4620" max="4620" width="20.5703125" style="4" customWidth="1"/>
    <col min="4621" max="4621" width="21.140625" style="4" customWidth="1"/>
    <col min="4622" max="4622" width="9.5703125" style="4" customWidth="1"/>
    <col min="4623" max="4623" width="0.42578125" style="4" customWidth="1"/>
    <col min="4624" max="4630" width="6.42578125" style="4" customWidth="1"/>
    <col min="4631" max="4859" width="11.42578125" style="4"/>
    <col min="4860" max="4860" width="1" style="4" customWidth="1"/>
    <col min="4861" max="4861" width="4.28515625" style="4" customWidth="1"/>
    <col min="4862" max="4862" width="34.7109375" style="4" customWidth="1"/>
    <col min="4863" max="4863" width="0" style="4" hidden="1" customWidth="1"/>
    <col min="4864" max="4864" width="20" style="4" customWidth="1"/>
    <col min="4865" max="4865" width="20.85546875" style="4" customWidth="1"/>
    <col min="4866" max="4866" width="25" style="4" customWidth="1"/>
    <col min="4867" max="4867" width="18.7109375" style="4" customWidth="1"/>
    <col min="4868" max="4868" width="29.7109375" style="4" customWidth="1"/>
    <col min="4869" max="4869" width="13.42578125" style="4" customWidth="1"/>
    <col min="4870" max="4870" width="13.85546875" style="4" customWidth="1"/>
    <col min="4871" max="4875" width="16.5703125" style="4" customWidth="1"/>
    <col min="4876" max="4876" width="20.5703125" style="4" customWidth="1"/>
    <col min="4877" max="4877" width="21.140625" style="4" customWidth="1"/>
    <col min="4878" max="4878" width="9.5703125" style="4" customWidth="1"/>
    <col min="4879" max="4879" width="0.42578125" style="4" customWidth="1"/>
    <col min="4880" max="4886" width="6.42578125" style="4" customWidth="1"/>
    <col min="4887" max="5115" width="11.42578125" style="4"/>
    <col min="5116" max="5116" width="1" style="4" customWidth="1"/>
    <col min="5117" max="5117" width="4.28515625" style="4" customWidth="1"/>
    <col min="5118" max="5118" width="34.7109375" style="4" customWidth="1"/>
    <col min="5119" max="5119" width="0" style="4" hidden="1" customWidth="1"/>
    <col min="5120" max="5120" width="20" style="4" customWidth="1"/>
    <col min="5121" max="5121" width="20.85546875" style="4" customWidth="1"/>
    <col min="5122" max="5122" width="25" style="4" customWidth="1"/>
    <col min="5123" max="5123" width="18.7109375" style="4" customWidth="1"/>
    <col min="5124" max="5124" width="29.7109375" style="4" customWidth="1"/>
    <col min="5125" max="5125" width="13.42578125" style="4" customWidth="1"/>
    <col min="5126" max="5126" width="13.85546875" style="4" customWidth="1"/>
    <col min="5127" max="5131" width="16.5703125" style="4" customWidth="1"/>
    <col min="5132" max="5132" width="20.5703125" style="4" customWidth="1"/>
    <col min="5133" max="5133" width="21.140625" style="4" customWidth="1"/>
    <col min="5134" max="5134" width="9.5703125" style="4" customWidth="1"/>
    <col min="5135" max="5135" width="0.42578125" style="4" customWidth="1"/>
    <col min="5136" max="5142" width="6.42578125" style="4" customWidth="1"/>
    <col min="5143" max="5371" width="11.42578125" style="4"/>
    <col min="5372" max="5372" width="1" style="4" customWidth="1"/>
    <col min="5373" max="5373" width="4.28515625" style="4" customWidth="1"/>
    <col min="5374" max="5374" width="34.7109375" style="4" customWidth="1"/>
    <col min="5375" max="5375" width="0" style="4" hidden="1" customWidth="1"/>
    <col min="5376" max="5376" width="20" style="4" customWidth="1"/>
    <col min="5377" max="5377" width="20.85546875" style="4" customWidth="1"/>
    <col min="5378" max="5378" width="25" style="4" customWidth="1"/>
    <col min="5379" max="5379" width="18.7109375" style="4" customWidth="1"/>
    <col min="5380" max="5380" width="29.7109375" style="4" customWidth="1"/>
    <col min="5381" max="5381" width="13.42578125" style="4" customWidth="1"/>
    <col min="5382" max="5382" width="13.85546875" style="4" customWidth="1"/>
    <col min="5383" max="5387" width="16.5703125" style="4" customWidth="1"/>
    <col min="5388" max="5388" width="20.5703125" style="4" customWidth="1"/>
    <col min="5389" max="5389" width="21.140625" style="4" customWidth="1"/>
    <col min="5390" max="5390" width="9.5703125" style="4" customWidth="1"/>
    <col min="5391" max="5391" width="0.42578125" style="4" customWidth="1"/>
    <col min="5392" max="5398" width="6.42578125" style="4" customWidth="1"/>
    <col min="5399" max="5627" width="11.42578125" style="4"/>
    <col min="5628" max="5628" width="1" style="4" customWidth="1"/>
    <col min="5629" max="5629" width="4.28515625" style="4" customWidth="1"/>
    <col min="5630" max="5630" width="34.7109375" style="4" customWidth="1"/>
    <col min="5631" max="5631" width="0" style="4" hidden="1" customWidth="1"/>
    <col min="5632" max="5632" width="20" style="4" customWidth="1"/>
    <col min="5633" max="5633" width="20.85546875" style="4" customWidth="1"/>
    <col min="5634" max="5634" width="25" style="4" customWidth="1"/>
    <col min="5635" max="5635" width="18.7109375" style="4" customWidth="1"/>
    <col min="5636" max="5636" width="29.7109375" style="4" customWidth="1"/>
    <col min="5637" max="5637" width="13.42578125" style="4" customWidth="1"/>
    <col min="5638" max="5638" width="13.85546875" style="4" customWidth="1"/>
    <col min="5639" max="5643" width="16.5703125" style="4" customWidth="1"/>
    <col min="5644" max="5644" width="20.5703125" style="4" customWidth="1"/>
    <col min="5645" max="5645" width="21.140625" style="4" customWidth="1"/>
    <col min="5646" max="5646" width="9.5703125" style="4" customWidth="1"/>
    <col min="5647" max="5647" width="0.42578125" style="4" customWidth="1"/>
    <col min="5648" max="5654" width="6.42578125" style="4" customWidth="1"/>
    <col min="5655" max="5883" width="11.42578125" style="4"/>
    <col min="5884" max="5884" width="1" style="4" customWidth="1"/>
    <col min="5885" max="5885" width="4.28515625" style="4" customWidth="1"/>
    <col min="5886" max="5886" width="34.7109375" style="4" customWidth="1"/>
    <col min="5887" max="5887" width="0" style="4" hidden="1" customWidth="1"/>
    <col min="5888" max="5888" width="20" style="4" customWidth="1"/>
    <col min="5889" max="5889" width="20.85546875" style="4" customWidth="1"/>
    <col min="5890" max="5890" width="25" style="4" customWidth="1"/>
    <col min="5891" max="5891" width="18.7109375" style="4" customWidth="1"/>
    <col min="5892" max="5892" width="29.7109375" style="4" customWidth="1"/>
    <col min="5893" max="5893" width="13.42578125" style="4" customWidth="1"/>
    <col min="5894" max="5894" width="13.85546875" style="4" customWidth="1"/>
    <col min="5895" max="5899" width="16.5703125" style="4" customWidth="1"/>
    <col min="5900" max="5900" width="20.5703125" style="4" customWidth="1"/>
    <col min="5901" max="5901" width="21.140625" style="4" customWidth="1"/>
    <col min="5902" max="5902" width="9.5703125" style="4" customWidth="1"/>
    <col min="5903" max="5903" width="0.42578125" style="4" customWidth="1"/>
    <col min="5904" max="5910" width="6.42578125" style="4" customWidth="1"/>
    <col min="5911" max="6139" width="11.42578125" style="4"/>
    <col min="6140" max="6140" width="1" style="4" customWidth="1"/>
    <col min="6141" max="6141" width="4.28515625" style="4" customWidth="1"/>
    <col min="6142" max="6142" width="34.7109375" style="4" customWidth="1"/>
    <col min="6143" max="6143" width="0" style="4" hidden="1" customWidth="1"/>
    <col min="6144" max="6144" width="20" style="4" customWidth="1"/>
    <col min="6145" max="6145" width="20.85546875" style="4" customWidth="1"/>
    <col min="6146" max="6146" width="25" style="4" customWidth="1"/>
    <col min="6147" max="6147" width="18.7109375" style="4" customWidth="1"/>
    <col min="6148" max="6148" width="29.7109375" style="4" customWidth="1"/>
    <col min="6149" max="6149" width="13.42578125" style="4" customWidth="1"/>
    <col min="6150" max="6150" width="13.85546875" style="4" customWidth="1"/>
    <col min="6151" max="6155" width="16.5703125" style="4" customWidth="1"/>
    <col min="6156" max="6156" width="20.5703125" style="4" customWidth="1"/>
    <col min="6157" max="6157" width="21.140625" style="4" customWidth="1"/>
    <col min="6158" max="6158" width="9.5703125" style="4" customWidth="1"/>
    <col min="6159" max="6159" width="0.42578125" style="4" customWidth="1"/>
    <col min="6160" max="6166" width="6.42578125" style="4" customWidth="1"/>
    <col min="6167" max="6395" width="11.42578125" style="4"/>
    <col min="6396" max="6396" width="1" style="4" customWidth="1"/>
    <col min="6397" max="6397" width="4.28515625" style="4" customWidth="1"/>
    <col min="6398" max="6398" width="34.7109375" style="4" customWidth="1"/>
    <col min="6399" max="6399" width="0" style="4" hidden="1" customWidth="1"/>
    <col min="6400" max="6400" width="20" style="4" customWidth="1"/>
    <col min="6401" max="6401" width="20.85546875" style="4" customWidth="1"/>
    <col min="6402" max="6402" width="25" style="4" customWidth="1"/>
    <col min="6403" max="6403" width="18.7109375" style="4" customWidth="1"/>
    <col min="6404" max="6404" width="29.7109375" style="4" customWidth="1"/>
    <col min="6405" max="6405" width="13.42578125" style="4" customWidth="1"/>
    <col min="6406" max="6406" width="13.85546875" style="4" customWidth="1"/>
    <col min="6407" max="6411" width="16.5703125" style="4" customWidth="1"/>
    <col min="6412" max="6412" width="20.5703125" style="4" customWidth="1"/>
    <col min="6413" max="6413" width="21.140625" style="4" customWidth="1"/>
    <col min="6414" max="6414" width="9.5703125" style="4" customWidth="1"/>
    <col min="6415" max="6415" width="0.42578125" style="4" customWidth="1"/>
    <col min="6416" max="6422" width="6.42578125" style="4" customWidth="1"/>
    <col min="6423" max="6651" width="11.42578125" style="4"/>
    <col min="6652" max="6652" width="1" style="4" customWidth="1"/>
    <col min="6653" max="6653" width="4.28515625" style="4" customWidth="1"/>
    <col min="6654" max="6654" width="34.7109375" style="4" customWidth="1"/>
    <col min="6655" max="6655" width="0" style="4" hidden="1" customWidth="1"/>
    <col min="6656" max="6656" width="20" style="4" customWidth="1"/>
    <col min="6657" max="6657" width="20.85546875" style="4" customWidth="1"/>
    <col min="6658" max="6658" width="25" style="4" customWidth="1"/>
    <col min="6659" max="6659" width="18.7109375" style="4" customWidth="1"/>
    <col min="6660" max="6660" width="29.7109375" style="4" customWidth="1"/>
    <col min="6661" max="6661" width="13.42578125" style="4" customWidth="1"/>
    <col min="6662" max="6662" width="13.85546875" style="4" customWidth="1"/>
    <col min="6663" max="6667" width="16.5703125" style="4" customWidth="1"/>
    <col min="6668" max="6668" width="20.5703125" style="4" customWidth="1"/>
    <col min="6669" max="6669" width="21.140625" style="4" customWidth="1"/>
    <col min="6670" max="6670" width="9.5703125" style="4" customWidth="1"/>
    <col min="6671" max="6671" width="0.42578125" style="4" customWidth="1"/>
    <col min="6672" max="6678" width="6.42578125" style="4" customWidth="1"/>
    <col min="6679" max="6907" width="11.42578125" style="4"/>
    <col min="6908" max="6908" width="1" style="4" customWidth="1"/>
    <col min="6909" max="6909" width="4.28515625" style="4" customWidth="1"/>
    <col min="6910" max="6910" width="34.7109375" style="4" customWidth="1"/>
    <col min="6911" max="6911" width="0" style="4" hidden="1" customWidth="1"/>
    <col min="6912" max="6912" width="20" style="4" customWidth="1"/>
    <col min="6913" max="6913" width="20.85546875" style="4" customWidth="1"/>
    <col min="6914" max="6914" width="25" style="4" customWidth="1"/>
    <col min="6915" max="6915" width="18.7109375" style="4" customWidth="1"/>
    <col min="6916" max="6916" width="29.7109375" style="4" customWidth="1"/>
    <col min="6917" max="6917" width="13.42578125" style="4" customWidth="1"/>
    <col min="6918" max="6918" width="13.85546875" style="4" customWidth="1"/>
    <col min="6919" max="6923" width="16.5703125" style="4" customWidth="1"/>
    <col min="6924" max="6924" width="20.5703125" style="4" customWidth="1"/>
    <col min="6925" max="6925" width="21.140625" style="4" customWidth="1"/>
    <col min="6926" max="6926" width="9.5703125" style="4" customWidth="1"/>
    <col min="6927" max="6927" width="0.42578125" style="4" customWidth="1"/>
    <col min="6928" max="6934" width="6.42578125" style="4" customWidth="1"/>
    <col min="6935" max="7163" width="11.42578125" style="4"/>
    <col min="7164" max="7164" width="1" style="4" customWidth="1"/>
    <col min="7165" max="7165" width="4.28515625" style="4" customWidth="1"/>
    <col min="7166" max="7166" width="34.7109375" style="4" customWidth="1"/>
    <col min="7167" max="7167" width="0" style="4" hidden="1" customWidth="1"/>
    <col min="7168" max="7168" width="20" style="4" customWidth="1"/>
    <col min="7169" max="7169" width="20.85546875" style="4" customWidth="1"/>
    <col min="7170" max="7170" width="25" style="4" customWidth="1"/>
    <col min="7171" max="7171" width="18.7109375" style="4" customWidth="1"/>
    <col min="7172" max="7172" width="29.7109375" style="4" customWidth="1"/>
    <col min="7173" max="7173" width="13.42578125" style="4" customWidth="1"/>
    <col min="7174" max="7174" width="13.85546875" style="4" customWidth="1"/>
    <col min="7175" max="7179" width="16.5703125" style="4" customWidth="1"/>
    <col min="7180" max="7180" width="20.5703125" style="4" customWidth="1"/>
    <col min="7181" max="7181" width="21.140625" style="4" customWidth="1"/>
    <col min="7182" max="7182" width="9.5703125" style="4" customWidth="1"/>
    <col min="7183" max="7183" width="0.42578125" style="4" customWidth="1"/>
    <col min="7184" max="7190" width="6.42578125" style="4" customWidth="1"/>
    <col min="7191" max="7419" width="11.42578125" style="4"/>
    <col min="7420" max="7420" width="1" style="4" customWidth="1"/>
    <col min="7421" max="7421" width="4.28515625" style="4" customWidth="1"/>
    <col min="7422" max="7422" width="34.7109375" style="4" customWidth="1"/>
    <col min="7423" max="7423" width="0" style="4" hidden="1" customWidth="1"/>
    <col min="7424" max="7424" width="20" style="4" customWidth="1"/>
    <col min="7425" max="7425" width="20.85546875" style="4" customWidth="1"/>
    <col min="7426" max="7426" width="25" style="4" customWidth="1"/>
    <col min="7427" max="7427" width="18.7109375" style="4" customWidth="1"/>
    <col min="7428" max="7428" width="29.7109375" style="4" customWidth="1"/>
    <col min="7429" max="7429" width="13.42578125" style="4" customWidth="1"/>
    <col min="7430" max="7430" width="13.85546875" style="4" customWidth="1"/>
    <col min="7431" max="7435" width="16.5703125" style="4" customWidth="1"/>
    <col min="7436" max="7436" width="20.5703125" style="4" customWidth="1"/>
    <col min="7437" max="7437" width="21.140625" style="4" customWidth="1"/>
    <col min="7438" max="7438" width="9.5703125" style="4" customWidth="1"/>
    <col min="7439" max="7439" width="0.42578125" style="4" customWidth="1"/>
    <col min="7440" max="7446" width="6.42578125" style="4" customWidth="1"/>
    <col min="7447" max="7675" width="11.42578125" style="4"/>
    <col min="7676" max="7676" width="1" style="4" customWidth="1"/>
    <col min="7677" max="7677" width="4.28515625" style="4" customWidth="1"/>
    <col min="7678" max="7678" width="34.7109375" style="4" customWidth="1"/>
    <col min="7679" max="7679" width="0" style="4" hidden="1" customWidth="1"/>
    <col min="7680" max="7680" width="20" style="4" customWidth="1"/>
    <col min="7681" max="7681" width="20.85546875" style="4" customWidth="1"/>
    <col min="7682" max="7682" width="25" style="4" customWidth="1"/>
    <col min="7683" max="7683" width="18.7109375" style="4" customWidth="1"/>
    <col min="7684" max="7684" width="29.7109375" style="4" customWidth="1"/>
    <col min="7685" max="7685" width="13.42578125" style="4" customWidth="1"/>
    <col min="7686" max="7686" width="13.85546875" style="4" customWidth="1"/>
    <col min="7687" max="7691" width="16.5703125" style="4" customWidth="1"/>
    <col min="7692" max="7692" width="20.5703125" style="4" customWidth="1"/>
    <col min="7693" max="7693" width="21.140625" style="4" customWidth="1"/>
    <col min="7694" max="7694" width="9.5703125" style="4" customWidth="1"/>
    <col min="7695" max="7695" width="0.42578125" style="4" customWidth="1"/>
    <col min="7696" max="7702" width="6.42578125" style="4" customWidth="1"/>
    <col min="7703" max="7931" width="11.42578125" style="4"/>
    <col min="7932" max="7932" width="1" style="4" customWidth="1"/>
    <col min="7933" max="7933" width="4.28515625" style="4" customWidth="1"/>
    <col min="7934" max="7934" width="34.7109375" style="4" customWidth="1"/>
    <col min="7935" max="7935" width="0" style="4" hidden="1" customWidth="1"/>
    <col min="7936" max="7936" width="20" style="4" customWidth="1"/>
    <col min="7937" max="7937" width="20.85546875" style="4" customWidth="1"/>
    <col min="7938" max="7938" width="25" style="4" customWidth="1"/>
    <col min="7939" max="7939" width="18.7109375" style="4" customWidth="1"/>
    <col min="7940" max="7940" width="29.7109375" style="4" customWidth="1"/>
    <col min="7941" max="7941" width="13.42578125" style="4" customWidth="1"/>
    <col min="7942" max="7942" width="13.85546875" style="4" customWidth="1"/>
    <col min="7943" max="7947" width="16.5703125" style="4" customWidth="1"/>
    <col min="7948" max="7948" width="20.5703125" style="4" customWidth="1"/>
    <col min="7949" max="7949" width="21.140625" style="4" customWidth="1"/>
    <col min="7950" max="7950" width="9.5703125" style="4" customWidth="1"/>
    <col min="7951" max="7951" width="0.42578125" style="4" customWidth="1"/>
    <col min="7952" max="7958" width="6.42578125" style="4" customWidth="1"/>
    <col min="7959" max="8187" width="11.42578125" style="4"/>
    <col min="8188" max="8188" width="1" style="4" customWidth="1"/>
    <col min="8189" max="8189" width="4.28515625" style="4" customWidth="1"/>
    <col min="8190" max="8190" width="34.7109375" style="4" customWidth="1"/>
    <col min="8191" max="8191" width="0" style="4" hidden="1" customWidth="1"/>
    <col min="8192" max="8192" width="20" style="4" customWidth="1"/>
    <col min="8193" max="8193" width="20.85546875" style="4" customWidth="1"/>
    <col min="8194" max="8194" width="25" style="4" customWidth="1"/>
    <col min="8195" max="8195" width="18.7109375" style="4" customWidth="1"/>
    <col min="8196" max="8196" width="29.7109375" style="4" customWidth="1"/>
    <col min="8197" max="8197" width="13.42578125" style="4" customWidth="1"/>
    <col min="8198" max="8198" width="13.85546875" style="4" customWidth="1"/>
    <col min="8199" max="8203" width="16.5703125" style="4" customWidth="1"/>
    <col min="8204" max="8204" width="20.5703125" style="4" customWidth="1"/>
    <col min="8205" max="8205" width="21.140625" style="4" customWidth="1"/>
    <col min="8206" max="8206" width="9.5703125" style="4" customWidth="1"/>
    <col min="8207" max="8207" width="0.42578125" style="4" customWidth="1"/>
    <col min="8208" max="8214" width="6.42578125" style="4" customWidth="1"/>
    <col min="8215" max="8443" width="11.42578125" style="4"/>
    <col min="8444" max="8444" width="1" style="4" customWidth="1"/>
    <col min="8445" max="8445" width="4.28515625" style="4" customWidth="1"/>
    <col min="8446" max="8446" width="34.7109375" style="4" customWidth="1"/>
    <col min="8447" max="8447" width="0" style="4" hidden="1" customWidth="1"/>
    <col min="8448" max="8448" width="20" style="4" customWidth="1"/>
    <col min="8449" max="8449" width="20.85546875" style="4" customWidth="1"/>
    <col min="8450" max="8450" width="25" style="4" customWidth="1"/>
    <col min="8451" max="8451" width="18.7109375" style="4" customWidth="1"/>
    <col min="8452" max="8452" width="29.7109375" style="4" customWidth="1"/>
    <col min="8453" max="8453" width="13.42578125" style="4" customWidth="1"/>
    <col min="8454" max="8454" width="13.85546875" style="4" customWidth="1"/>
    <col min="8455" max="8459" width="16.5703125" style="4" customWidth="1"/>
    <col min="8460" max="8460" width="20.5703125" style="4" customWidth="1"/>
    <col min="8461" max="8461" width="21.140625" style="4" customWidth="1"/>
    <col min="8462" max="8462" width="9.5703125" style="4" customWidth="1"/>
    <col min="8463" max="8463" width="0.42578125" style="4" customWidth="1"/>
    <col min="8464" max="8470" width="6.42578125" style="4" customWidth="1"/>
    <col min="8471" max="8699" width="11.42578125" style="4"/>
    <col min="8700" max="8700" width="1" style="4" customWidth="1"/>
    <col min="8701" max="8701" width="4.28515625" style="4" customWidth="1"/>
    <col min="8702" max="8702" width="34.7109375" style="4" customWidth="1"/>
    <col min="8703" max="8703" width="0" style="4" hidden="1" customWidth="1"/>
    <col min="8704" max="8704" width="20" style="4" customWidth="1"/>
    <col min="8705" max="8705" width="20.85546875" style="4" customWidth="1"/>
    <col min="8706" max="8706" width="25" style="4" customWidth="1"/>
    <col min="8707" max="8707" width="18.7109375" style="4" customWidth="1"/>
    <col min="8708" max="8708" width="29.7109375" style="4" customWidth="1"/>
    <col min="8709" max="8709" width="13.42578125" style="4" customWidth="1"/>
    <col min="8710" max="8710" width="13.85546875" style="4" customWidth="1"/>
    <col min="8711" max="8715" width="16.5703125" style="4" customWidth="1"/>
    <col min="8716" max="8716" width="20.5703125" style="4" customWidth="1"/>
    <col min="8717" max="8717" width="21.140625" style="4" customWidth="1"/>
    <col min="8718" max="8718" width="9.5703125" style="4" customWidth="1"/>
    <col min="8719" max="8719" width="0.42578125" style="4" customWidth="1"/>
    <col min="8720" max="8726" width="6.42578125" style="4" customWidth="1"/>
    <col min="8727" max="8955" width="11.42578125" style="4"/>
    <col min="8956" max="8956" width="1" style="4" customWidth="1"/>
    <col min="8957" max="8957" width="4.28515625" style="4" customWidth="1"/>
    <col min="8958" max="8958" width="34.7109375" style="4" customWidth="1"/>
    <col min="8959" max="8959" width="0" style="4" hidden="1" customWidth="1"/>
    <col min="8960" max="8960" width="20" style="4" customWidth="1"/>
    <col min="8961" max="8961" width="20.85546875" style="4" customWidth="1"/>
    <col min="8962" max="8962" width="25" style="4" customWidth="1"/>
    <col min="8963" max="8963" width="18.7109375" style="4" customWidth="1"/>
    <col min="8964" max="8964" width="29.7109375" style="4" customWidth="1"/>
    <col min="8965" max="8965" width="13.42578125" style="4" customWidth="1"/>
    <col min="8966" max="8966" width="13.85546875" style="4" customWidth="1"/>
    <col min="8967" max="8971" width="16.5703125" style="4" customWidth="1"/>
    <col min="8972" max="8972" width="20.5703125" style="4" customWidth="1"/>
    <col min="8973" max="8973" width="21.140625" style="4" customWidth="1"/>
    <col min="8974" max="8974" width="9.5703125" style="4" customWidth="1"/>
    <col min="8975" max="8975" width="0.42578125" style="4" customWidth="1"/>
    <col min="8976" max="8982" width="6.42578125" style="4" customWidth="1"/>
    <col min="8983" max="9211" width="11.42578125" style="4"/>
    <col min="9212" max="9212" width="1" style="4" customWidth="1"/>
    <col min="9213" max="9213" width="4.28515625" style="4" customWidth="1"/>
    <col min="9214" max="9214" width="34.7109375" style="4" customWidth="1"/>
    <col min="9215" max="9215" width="0" style="4" hidden="1" customWidth="1"/>
    <col min="9216" max="9216" width="20" style="4" customWidth="1"/>
    <col min="9217" max="9217" width="20.85546875" style="4" customWidth="1"/>
    <col min="9218" max="9218" width="25" style="4" customWidth="1"/>
    <col min="9219" max="9219" width="18.7109375" style="4" customWidth="1"/>
    <col min="9220" max="9220" width="29.7109375" style="4" customWidth="1"/>
    <col min="9221" max="9221" width="13.42578125" style="4" customWidth="1"/>
    <col min="9222" max="9222" width="13.85546875" style="4" customWidth="1"/>
    <col min="9223" max="9227" width="16.5703125" style="4" customWidth="1"/>
    <col min="9228" max="9228" width="20.5703125" style="4" customWidth="1"/>
    <col min="9229" max="9229" width="21.140625" style="4" customWidth="1"/>
    <col min="9230" max="9230" width="9.5703125" style="4" customWidth="1"/>
    <col min="9231" max="9231" width="0.42578125" style="4" customWidth="1"/>
    <col min="9232" max="9238" width="6.42578125" style="4" customWidth="1"/>
    <col min="9239" max="9467" width="11.42578125" style="4"/>
    <col min="9468" max="9468" width="1" style="4" customWidth="1"/>
    <col min="9469" max="9469" width="4.28515625" style="4" customWidth="1"/>
    <col min="9470" max="9470" width="34.7109375" style="4" customWidth="1"/>
    <col min="9471" max="9471" width="0" style="4" hidden="1" customWidth="1"/>
    <col min="9472" max="9472" width="20" style="4" customWidth="1"/>
    <col min="9473" max="9473" width="20.85546875" style="4" customWidth="1"/>
    <col min="9474" max="9474" width="25" style="4" customWidth="1"/>
    <col min="9475" max="9475" width="18.7109375" style="4" customWidth="1"/>
    <col min="9476" max="9476" width="29.7109375" style="4" customWidth="1"/>
    <col min="9477" max="9477" width="13.42578125" style="4" customWidth="1"/>
    <col min="9478" max="9478" width="13.85546875" style="4" customWidth="1"/>
    <col min="9479" max="9483" width="16.5703125" style="4" customWidth="1"/>
    <col min="9484" max="9484" width="20.5703125" style="4" customWidth="1"/>
    <col min="9485" max="9485" width="21.140625" style="4" customWidth="1"/>
    <col min="9486" max="9486" width="9.5703125" style="4" customWidth="1"/>
    <col min="9487" max="9487" width="0.42578125" style="4" customWidth="1"/>
    <col min="9488" max="9494" width="6.42578125" style="4" customWidth="1"/>
    <col min="9495" max="9723" width="11.42578125" style="4"/>
    <col min="9724" max="9724" width="1" style="4" customWidth="1"/>
    <col min="9725" max="9725" width="4.28515625" style="4" customWidth="1"/>
    <col min="9726" max="9726" width="34.7109375" style="4" customWidth="1"/>
    <col min="9727" max="9727" width="0" style="4" hidden="1" customWidth="1"/>
    <col min="9728" max="9728" width="20" style="4" customWidth="1"/>
    <col min="9729" max="9729" width="20.85546875" style="4" customWidth="1"/>
    <col min="9730" max="9730" width="25" style="4" customWidth="1"/>
    <col min="9731" max="9731" width="18.7109375" style="4" customWidth="1"/>
    <col min="9732" max="9732" width="29.7109375" style="4" customWidth="1"/>
    <col min="9733" max="9733" width="13.42578125" style="4" customWidth="1"/>
    <col min="9734" max="9734" width="13.85546875" style="4" customWidth="1"/>
    <col min="9735" max="9739" width="16.5703125" style="4" customWidth="1"/>
    <col min="9740" max="9740" width="20.5703125" style="4" customWidth="1"/>
    <col min="9741" max="9741" width="21.140625" style="4" customWidth="1"/>
    <col min="9742" max="9742" width="9.5703125" style="4" customWidth="1"/>
    <col min="9743" max="9743" width="0.42578125" style="4" customWidth="1"/>
    <col min="9744" max="9750" width="6.42578125" style="4" customWidth="1"/>
    <col min="9751" max="9979" width="11.42578125" style="4"/>
    <col min="9980" max="9980" width="1" style="4" customWidth="1"/>
    <col min="9981" max="9981" width="4.28515625" style="4" customWidth="1"/>
    <col min="9982" max="9982" width="34.7109375" style="4" customWidth="1"/>
    <col min="9983" max="9983" width="0" style="4" hidden="1" customWidth="1"/>
    <col min="9984" max="9984" width="20" style="4" customWidth="1"/>
    <col min="9985" max="9985" width="20.85546875" style="4" customWidth="1"/>
    <col min="9986" max="9986" width="25" style="4" customWidth="1"/>
    <col min="9987" max="9987" width="18.7109375" style="4" customWidth="1"/>
    <col min="9988" max="9988" width="29.7109375" style="4" customWidth="1"/>
    <col min="9989" max="9989" width="13.42578125" style="4" customWidth="1"/>
    <col min="9990" max="9990" width="13.85546875" style="4" customWidth="1"/>
    <col min="9991" max="9995" width="16.5703125" style="4" customWidth="1"/>
    <col min="9996" max="9996" width="20.5703125" style="4" customWidth="1"/>
    <col min="9997" max="9997" width="21.140625" style="4" customWidth="1"/>
    <col min="9998" max="9998" width="9.5703125" style="4" customWidth="1"/>
    <col min="9999" max="9999" width="0.42578125" style="4" customWidth="1"/>
    <col min="10000" max="10006" width="6.42578125" style="4" customWidth="1"/>
    <col min="10007" max="10235" width="11.42578125" style="4"/>
    <col min="10236" max="10236" width="1" style="4" customWidth="1"/>
    <col min="10237" max="10237" width="4.28515625" style="4" customWidth="1"/>
    <col min="10238" max="10238" width="34.7109375" style="4" customWidth="1"/>
    <col min="10239" max="10239" width="0" style="4" hidden="1" customWidth="1"/>
    <col min="10240" max="10240" width="20" style="4" customWidth="1"/>
    <col min="10241" max="10241" width="20.85546875" style="4" customWidth="1"/>
    <col min="10242" max="10242" width="25" style="4" customWidth="1"/>
    <col min="10243" max="10243" width="18.7109375" style="4" customWidth="1"/>
    <col min="10244" max="10244" width="29.7109375" style="4" customWidth="1"/>
    <col min="10245" max="10245" width="13.42578125" style="4" customWidth="1"/>
    <col min="10246" max="10246" width="13.85546875" style="4" customWidth="1"/>
    <col min="10247" max="10251" width="16.5703125" style="4" customWidth="1"/>
    <col min="10252" max="10252" width="20.5703125" style="4" customWidth="1"/>
    <col min="10253" max="10253" width="21.140625" style="4" customWidth="1"/>
    <col min="10254" max="10254" width="9.5703125" style="4" customWidth="1"/>
    <col min="10255" max="10255" width="0.42578125" style="4" customWidth="1"/>
    <col min="10256" max="10262" width="6.42578125" style="4" customWidth="1"/>
    <col min="10263" max="10491" width="11.42578125" style="4"/>
    <col min="10492" max="10492" width="1" style="4" customWidth="1"/>
    <col min="10493" max="10493" width="4.28515625" style="4" customWidth="1"/>
    <col min="10494" max="10494" width="34.7109375" style="4" customWidth="1"/>
    <col min="10495" max="10495" width="0" style="4" hidden="1" customWidth="1"/>
    <col min="10496" max="10496" width="20" style="4" customWidth="1"/>
    <col min="10497" max="10497" width="20.85546875" style="4" customWidth="1"/>
    <col min="10498" max="10498" width="25" style="4" customWidth="1"/>
    <col min="10499" max="10499" width="18.7109375" style="4" customWidth="1"/>
    <col min="10500" max="10500" width="29.7109375" style="4" customWidth="1"/>
    <col min="10501" max="10501" width="13.42578125" style="4" customWidth="1"/>
    <col min="10502" max="10502" width="13.85546875" style="4" customWidth="1"/>
    <col min="10503" max="10507" width="16.5703125" style="4" customWidth="1"/>
    <col min="10508" max="10508" width="20.5703125" style="4" customWidth="1"/>
    <col min="10509" max="10509" width="21.140625" style="4" customWidth="1"/>
    <col min="10510" max="10510" width="9.5703125" style="4" customWidth="1"/>
    <col min="10511" max="10511" width="0.42578125" style="4" customWidth="1"/>
    <col min="10512" max="10518" width="6.42578125" style="4" customWidth="1"/>
    <col min="10519" max="10747" width="11.42578125" style="4"/>
    <col min="10748" max="10748" width="1" style="4" customWidth="1"/>
    <col min="10749" max="10749" width="4.28515625" style="4" customWidth="1"/>
    <col min="10750" max="10750" width="34.7109375" style="4" customWidth="1"/>
    <col min="10751" max="10751" width="0" style="4" hidden="1" customWidth="1"/>
    <col min="10752" max="10752" width="20" style="4" customWidth="1"/>
    <col min="10753" max="10753" width="20.85546875" style="4" customWidth="1"/>
    <col min="10754" max="10754" width="25" style="4" customWidth="1"/>
    <col min="10755" max="10755" width="18.7109375" style="4" customWidth="1"/>
    <col min="10756" max="10756" width="29.7109375" style="4" customWidth="1"/>
    <col min="10757" max="10757" width="13.42578125" style="4" customWidth="1"/>
    <col min="10758" max="10758" width="13.85546875" style="4" customWidth="1"/>
    <col min="10759" max="10763" width="16.5703125" style="4" customWidth="1"/>
    <col min="10764" max="10764" width="20.5703125" style="4" customWidth="1"/>
    <col min="10765" max="10765" width="21.140625" style="4" customWidth="1"/>
    <col min="10766" max="10766" width="9.5703125" style="4" customWidth="1"/>
    <col min="10767" max="10767" width="0.42578125" style="4" customWidth="1"/>
    <col min="10768" max="10774" width="6.42578125" style="4" customWidth="1"/>
    <col min="10775" max="11003" width="11.42578125" style="4"/>
    <col min="11004" max="11004" width="1" style="4" customWidth="1"/>
    <col min="11005" max="11005" width="4.28515625" style="4" customWidth="1"/>
    <col min="11006" max="11006" width="34.7109375" style="4" customWidth="1"/>
    <col min="11007" max="11007" width="0" style="4" hidden="1" customWidth="1"/>
    <col min="11008" max="11008" width="20" style="4" customWidth="1"/>
    <col min="11009" max="11009" width="20.85546875" style="4" customWidth="1"/>
    <col min="11010" max="11010" width="25" style="4" customWidth="1"/>
    <col min="11011" max="11011" width="18.7109375" style="4" customWidth="1"/>
    <col min="11012" max="11012" width="29.7109375" style="4" customWidth="1"/>
    <col min="11013" max="11013" width="13.42578125" style="4" customWidth="1"/>
    <col min="11014" max="11014" width="13.85546875" style="4" customWidth="1"/>
    <col min="11015" max="11019" width="16.5703125" style="4" customWidth="1"/>
    <col min="11020" max="11020" width="20.5703125" style="4" customWidth="1"/>
    <col min="11021" max="11021" width="21.140625" style="4" customWidth="1"/>
    <col min="11022" max="11022" width="9.5703125" style="4" customWidth="1"/>
    <col min="11023" max="11023" width="0.42578125" style="4" customWidth="1"/>
    <col min="11024" max="11030" width="6.42578125" style="4" customWidth="1"/>
    <col min="11031" max="11259" width="11.42578125" style="4"/>
    <col min="11260" max="11260" width="1" style="4" customWidth="1"/>
    <col min="11261" max="11261" width="4.28515625" style="4" customWidth="1"/>
    <col min="11262" max="11262" width="34.7109375" style="4" customWidth="1"/>
    <col min="11263" max="11263" width="0" style="4" hidden="1" customWidth="1"/>
    <col min="11264" max="11264" width="20" style="4" customWidth="1"/>
    <col min="11265" max="11265" width="20.85546875" style="4" customWidth="1"/>
    <col min="11266" max="11266" width="25" style="4" customWidth="1"/>
    <col min="11267" max="11267" width="18.7109375" style="4" customWidth="1"/>
    <col min="11268" max="11268" width="29.7109375" style="4" customWidth="1"/>
    <col min="11269" max="11269" width="13.42578125" style="4" customWidth="1"/>
    <col min="11270" max="11270" width="13.85546875" style="4" customWidth="1"/>
    <col min="11271" max="11275" width="16.5703125" style="4" customWidth="1"/>
    <col min="11276" max="11276" width="20.5703125" style="4" customWidth="1"/>
    <col min="11277" max="11277" width="21.140625" style="4" customWidth="1"/>
    <col min="11278" max="11278" width="9.5703125" style="4" customWidth="1"/>
    <col min="11279" max="11279" width="0.42578125" style="4" customWidth="1"/>
    <col min="11280" max="11286" width="6.42578125" style="4" customWidth="1"/>
    <col min="11287" max="11515" width="11.42578125" style="4"/>
    <col min="11516" max="11516" width="1" style="4" customWidth="1"/>
    <col min="11517" max="11517" width="4.28515625" style="4" customWidth="1"/>
    <col min="11518" max="11518" width="34.7109375" style="4" customWidth="1"/>
    <col min="11519" max="11519" width="0" style="4" hidden="1" customWidth="1"/>
    <col min="11520" max="11520" width="20" style="4" customWidth="1"/>
    <col min="11521" max="11521" width="20.85546875" style="4" customWidth="1"/>
    <col min="11522" max="11522" width="25" style="4" customWidth="1"/>
    <col min="11523" max="11523" width="18.7109375" style="4" customWidth="1"/>
    <col min="11524" max="11524" width="29.7109375" style="4" customWidth="1"/>
    <col min="11525" max="11525" width="13.42578125" style="4" customWidth="1"/>
    <col min="11526" max="11526" width="13.85546875" style="4" customWidth="1"/>
    <col min="11527" max="11531" width="16.5703125" style="4" customWidth="1"/>
    <col min="11532" max="11532" width="20.5703125" style="4" customWidth="1"/>
    <col min="11533" max="11533" width="21.140625" style="4" customWidth="1"/>
    <col min="11534" max="11534" width="9.5703125" style="4" customWidth="1"/>
    <col min="11535" max="11535" width="0.42578125" style="4" customWidth="1"/>
    <col min="11536" max="11542" width="6.42578125" style="4" customWidth="1"/>
    <col min="11543" max="11771" width="11.42578125" style="4"/>
    <col min="11772" max="11772" width="1" style="4" customWidth="1"/>
    <col min="11773" max="11773" width="4.28515625" style="4" customWidth="1"/>
    <col min="11774" max="11774" width="34.7109375" style="4" customWidth="1"/>
    <col min="11775" max="11775" width="0" style="4" hidden="1" customWidth="1"/>
    <col min="11776" max="11776" width="20" style="4" customWidth="1"/>
    <col min="11777" max="11777" width="20.85546875" style="4" customWidth="1"/>
    <col min="11778" max="11778" width="25" style="4" customWidth="1"/>
    <col min="11779" max="11779" width="18.7109375" style="4" customWidth="1"/>
    <col min="11780" max="11780" width="29.7109375" style="4" customWidth="1"/>
    <col min="11781" max="11781" width="13.42578125" style="4" customWidth="1"/>
    <col min="11782" max="11782" width="13.85546875" style="4" customWidth="1"/>
    <col min="11783" max="11787" width="16.5703125" style="4" customWidth="1"/>
    <col min="11788" max="11788" width="20.5703125" style="4" customWidth="1"/>
    <col min="11789" max="11789" width="21.140625" style="4" customWidth="1"/>
    <col min="11790" max="11790" width="9.5703125" style="4" customWidth="1"/>
    <col min="11791" max="11791" width="0.42578125" style="4" customWidth="1"/>
    <col min="11792" max="11798" width="6.42578125" style="4" customWidth="1"/>
    <col min="11799" max="12027" width="11.42578125" style="4"/>
    <col min="12028" max="12028" width="1" style="4" customWidth="1"/>
    <col min="12029" max="12029" width="4.28515625" style="4" customWidth="1"/>
    <col min="12030" max="12030" width="34.7109375" style="4" customWidth="1"/>
    <col min="12031" max="12031" width="0" style="4" hidden="1" customWidth="1"/>
    <col min="12032" max="12032" width="20" style="4" customWidth="1"/>
    <col min="12033" max="12033" width="20.85546875" style="4" customWidth="1"/>
    <col min="12034" max="12034" width="25" style="4" customWidth="1"/>
    <col min="12035" max="12035" width="18.7109375" style="4" customWidth="1"/>
    <col min="12036" max="12036" width="29.7109375" style="4" customWidth="1"/>
    <col min="12037" max="12037" width="13.42578125" style="4" customWidth="1"/>
    <col min="12038" max="12038" width="13.85546875" style="4" customWidth="1"/>
    <col min="12039" max="12043" width="16.5703125" style="4" customWidth="1"/>
    <col min="12044" max="12044" width="20.5703125" style="4" customWidth="1"/>
    <col min="12045" max="12045" width="21.140625" style="4" customWidth="1"/>
    <col min="12046" max="12046" width="9.5703125" style="4" customWidth="1"/>
    <col min="12047" max="12047" width="0.42578125" style="4" customWidth="1"/>
    <col min="12048" max="12054" width="6.42578125" style="4" customWidth="1"/>
    <col min="12055" max="12283" width="11.42578125" style="4"/>
    <col min="12284" max="12284" width="1" style="4" customWidth="1"/>
    <col min="12285" max="12285" width="4.28515625" style="4" customWidth="1"/>
    <col min="12286" max="12286" width="34.7109375" style="4" customWidth="1"/>
    <col min="12287" max="12287" width="0" style="4" hidden="1" customWidth="1"/>
    <col min="12288" max="12288" width="20" style="4" customWidth="1"/>
    <col min="12289" max="12289" width="20.85546875" style="4" customWidth="1"/>
    <col min="12290" max="12290" width="25" style="4" customWidth="1"/>
    <col min="12291" max="12291" width="18.7109375" style="4" customWidth="1"/>
    <col min="12292" max="12292" width="29.7109375" style="4" customWidth="1"/>
    <col min="12293" max="12293" width="13.42578125" style="4" customWidth="1"/>
    <col min="12294" max="12294" width="13.85546875" style="4" customWidth="1"/>
    <col min="12295" max="12299" width="16.5703125" style="4" customWidth="1"/>
    <col min="12300" max="12300" width="20.5703125" style="4" customWidth="1"/>
    <col min="12301" max="12301" width="21.140625" style="4" customWidth="1"/>
    <col min="12302" max="12302" width="9.5703125" style="4" customWidth="1"/>
    <col min="12303" max="12303" width="0.42578125" style="4" customWidth="1"/>
    <col min="12304" max="12310" width="6.42578125" style="4" customWidth="1"/>
    <col min="12311" max="12539" width="11.42578125" style="4"/>
    <col min="12540" max="12540" width="1" style="4" customWidth="1"/>
    <col min="12541" max="12541" width="4.28515625" style="4" customWidth="1"/>
    <col min="12542" max="12542" width="34.7109375" style="4" customWidth="1"/>
    <col min="12543" max="12543" width="0" style="4" hidden="1" customWidth="1"/>
    <col min="12544" max="12544" width="20" style="4" customWidth="1"/>
    <col min="12545" max="12545" width="20.85546875" style="4" customWidth="1"/>
    <col min="12546" max="12546" width="25" style="4" customWidth="1"/>
    <col min="12547" max="12547" width="18.7109375" style="4" customWidth="1"/>
    <col min="12548" max="12548" width="29.7109375" style="4" customWidth="1"/>
    <col min="12549" max="12549" width="13.42578125" style="4" customWidth="1"/>
    <col min="12550" max="12550" width="13.85546875" style="4" customWidth="1"/>
    <col min="12551" max="12555" width="16.5703125" style="4" customWidth="1"/>
    <col min="12556" max="12556" width="20.5703125" style="4" customWidth="1"/>
    <col min="12557" max="12557" width="21.140625" style="4" customWidth="1"/>
    <col min="12558" max="12558" width="9.5703125" style="4" customWidth="1"/>
    <col min="12559" max="12559" width="0.42578125" style="4" customWidth="1"/>
    <col min="12560" max="12566" width="6.42578125" style="4" customWidth="1"/>
    <col min="12567" max="12795" width="11.42578125" style="4"/>
    <col min="12796" max="12796" width="1" style="4" customWidth="1"/>
    <col min="12797" max="12797" width="4.28515625" style="4" customWidth="1"/>
    <col min="12798" max="12798" width="34.7109375" style="4" customWidth="1"/>
    <col min="12799" max="12799" width="0" style="4" hidden="1" customWidth="1"/>
    <col min="12800" max="12800" width="20" style="4" customWidth="1"/>
    <col min="12801" max="12801" width="20.85546875" style="4" customWidth="1"/>
    <col min="12802" max="12802" width="25" style="4" customWidth="1"/>
    <col min="12803" max="12803" width="18.7109375" style="4" customWidth="1"/>
    <col min="12804" max="12804" width="29.7109375" style="4" customWidth="1"/>
    <col min="12805" max="12805" width="13.42578125" style="4" customWidth="1"/>
    <col min="12806" max="12806" width="13.85546875" style="4" customWidth="1"/>
    <col min="12807" max="12811" width="16.5703125" style="4" customWidth="1"/>
    <col min="12812" max="12812" width="20.5703125" style="4" customWidth="1"/>
    <col min="12813" max="12813" width="21.140625" style="4" customWidth="1"/>
    <col min="12814" max="12814" width="9.5703125" style="4" customWidth="1"/>
    <col min="12815" max="12815" width="0.42578125" style="4" customWidth="1"/>
    <col min="12816" max="12822" width="6.42578125" style="4" customWidth="1"/>
    <col min="12823" max="13051" width="11.42578125" style="4"/>
    <col min="13052" max="13052" width="1" style="4" customWidth="1"/>
    <col min="13053" max="13053" width="4.28515625" style="4" customWidth="1"/>
    <col min="13054" max="13054" width="34.7109375" style="4" customWidth="1"/>
    <col min="13055" max="13055" width="0" style="4" hidden="1" customWidth="1"/>
    <col min="13056" max="13056" width="20" style="4" customWidth="1"/>
    <col min="13057" max="13057" width="20.85546875" style="4" customWidth="1"/>
    <col min="13058" max="13058" width="25" style="4" customWidth="1"/>
    <col min="13059" max="13059" width="18.7109375" style="4" customWidth="1"/>
    <col min="13060" max="13060" width="29.7109375" style="4" customWidth="1"/>
    <col min="13061" max="13061" width="13.42578125" style="4" customWidth="1"/>
    <col min="13062" max="13062" width="13.85546875" style="4" customWidth="1"/>
    <col min="13063" max="13067" width="16.5703125" style="4" customWidth="1"/>
    <col min="13068" max="13068" width="20.5703125" style="4" customWidth="1"/>
    <col min="13069" max="13069" width="21.140625" style="4" customWidth="1"/>
    <col min="13070" max="13070" width="9.5703125" style="4" customWidth="1"/>
    <col min="13071" max="13071" width="0.42578125" style="4" customWidth="1"/>
    <col min="13072" max="13078" width="6.42578125" style="4" customWidth="1"/>
    <col min="13079" max="13307" width="11.42578125" style="4"/>
    <col min="13308" max="13308" width="1" style="4" customWidth="1"/>
    <col min="13309" max="13309" width="4.28515625" style="4" customWidth="1"/>
    <col min="13310" max="13310" width="34.7109375" style="4" customWidth="1"/>
    <col min="13311" max="13311" width="0" style="4" hidden="1" customWidth="1"/>
    <col min="13312" max="13312" width="20" style="4" customWidth="1"/>
    <col min="13313" max="13313" width="20.85546875" style="4" customWidth="1"/>
    <col min="13314" max="13314" width="25" style="4" customWidth="1"/>
    <col min="13315" max="13315" width="18.7109375" style="4" customWidth="1"/>
    <col min="13316" max="13316" width="29.7109375" style="4" customWidth="1"/>
    <col min="13317" max="13317" width="13.42578125" style="4" customWidth="1"/>
    <col min="13318" max="13318" width="13.85546875" style="4" customWidth="1"/>
    <col min="13319" max="13323" width="16.5703125" style="4" customWidth="1"/>
    <col min="13324" max="13324" width="20.5703125" style="4" customWidth="1"/>
    <col min="13325" max="13325" width="21.140625" style="4" customWidth="1"/>
    <col min="13326" max="13326" width="9.5703125" style="4" customWidth="1"/>
    <col min="13327" max="13327" width="0.42578125" style="4" customWidth="1"/>
    <col min="13328" max="13334" width="6.42578125" style="4" customWidth="1"/>
    <col min="13335" max="13563" width="11.42578125" style="4"/>
    <col min="13564" max="13564" width="1" style="4" customWidth="1"/>
    <col min="13565" max="13565" width="4.28515625" style="4" customWidth="1"/>
    <col min="13566" max="13566" width="34.7109375" style="4" customWidth="1"/>
    <col min="13567" max="13567" width="0" style="4" hidden="1" customWidth="1"/>
    <col min="13568" max="13568" width="20" style="4" customWidth="1"/>
    <col min="13569" max="13569" width="20.85546875" style="4" customWidth="1"/>
    <col min="13570" max="13570" width="25" style="4" customWidth="1"/>
    <col min="13571" max="13571" width="18.7109375" style="4" customWidth="1"/>
    <col min="13572" max="13572" width="29.7109375" style="4" customWidth="1"/>
    <col min="13573" max="13573" width="13.42578125" style="4" customWidth="1"/>
    <col min="13574" max="13574" width="13.85546875" style="4" customWidth="1"/>
    <col min="13575" max="13579" width="16.5703125" style="4" customWidth="1"/>
    <col min="13580" max="13580" width="20.5703125" style="4" customWidth="1"/>
    <col min="13581" max="13581" width="21.140625" style="4" customWidth="1"/>
    <col min="13582" max="13582" width="9.5703125" style="4" customWidth="1"/>
    <col min="13583" max="13583" width="0.42578125" style="4" customWidth="1"/>
    <col min="13584" max="13590" width="6.42578125" style="4" customWidth="1"/>
    <col min="13591" max="13819" width="11.42578125" style="4"/>
    <col min="13820" max="13820" width="1" style="4" customWidth="1"/>
    <col min="13821" max="13821" width="4.28515625" style="4" customWidth="1"/>
    <col min="13822" max="13822" width="34.7109375" style="4" customWidth="1"/>
    <col min="13823" max="13823" width="0" style="4" hidden="1" customWidth="1"/>
    <col min="13824" max="13824" width="20" style="4" customWidth="1"/>
    <col min="13825" max="13825" width="20.85546875" style="4" customWidth="1"/>
    <col min="13826" max="13826" width="25" style="4" customWidth="1"/>
    <col min="13827" max="13827" width="18.7109375" style="4" customWidth="1"/>
    <col min="13828" max="13828" width="29.7109375" style="4" customWidth="1"/>
    <col min="13829" max="13829" width="13.42578125" style="4" customWidth="1"/>
    <col min="13830" max="13830" width="13.85546875" style="4" customWidth="1"/>
    <col min="13831" max="13835" width="16.5703125" style="4" customWidth="1"/>
    <col min="13836" max="13836" width="20.5703125" style="4" customWidth="1"/>
    <col min="13837" max="13837" width="21.140625" style="4" customWidth="1"/>
    <col min="13838" max="13838" width="9.5703125" style="4" customWidth="1"/>
    <col min="13839" max="13839" width="0.42578125" style="4" customWidth="1"/>
    <col min="13840" max="13846" width="6.42578125" style="4" customWidth="1"/>
    <col min="13847" max="14075" width="11.42578125" style="4"/>
    <col min="14076" max="14076" width="1" style="4" customWidth="1"/>
    <col min="14077" max="14077" width="4.28515625" style="4" customWidth="1"/>
    <col min="14078" max="14078" width="34.7109375" style="4" customWidth="1"/>
    <col min="14079" max="14079" width="0" style="4" hidden="1" customWidth="1"/>
    <col min="14080" max="14080" width="20" style="4" customWidth="1"/>
    <col min="14081" max="14081" width="20.85546875" style="4" customWidth="1"/>
    <col min="14082" max="14082" width="25" style="4" customWidth="1"/>
    <col min="14083" max="14083" width="18.7109375" style="4" customWidth="1"/>
    <col min="14084" max="14084" width="29.7109375" style="4" customWidth="1"/>
    <col min="14085" max="14085" width="13.42578125" style="4" customWidth="1"/>
    <col min="14086" max="14086" width="13.85546875" style="4" customWidth="1"/>
    <col min="14087" max="14091" width="16.5703125" style="4" customWidth="1"/>
    <col min="14092" max="14092" width="20.5703125" style="4" customWidth="1"/>
    <col min="14093" max="14093" width="21.140625" style="4" customWidth="1"/>
    <col min="14094" max="14094" width="9.5703125" style="4" customWidth="1"/>
    <col min="14095" max="14095" width="0.42578125" style="4" customWidth="1"/>
    <col min="14096" max="14102" width="6.42578125" style="4" customWidth="1"/>
    <col min="14103" max="14331" width="11.42578125" style="4"/>
    <col min="14332" max="14332" width="1" style="4" customWidth="1"/>
    <col min="14333" max="14333" width="4.28515625" style="4" customWidth="1"/>
    <col min="14334" max="14334" width="34.7109375" style="4" customWidth="1"/>
    <col min="14335" max="14335" width="0" style="4" hidden="1" customWidth="1"/>
    <col min="14336" max="14336" width="20" style="4" customWidth="1"/>
    <col min="14337" max="14337" width="20.85546875" style="4" customWidth="1"/>
    <col min="14338" max="14338" width="25" style="4" customWidth="1"/>
    <col min="14339" max="14339" width="18.7109375" style="4" customWidth="1"/>
    <col min="14340" max="14340" width="29.7109375" style="4" customWidth="1"/>
    <col min="14341" max="14341" width="13.42578125" style="4" customWidth="1"/>
    <col min="14342" max="14342" width="13.85546875" style="4" customWidth="1"/>
    <col min="14343" max="14347" width="16.5703125" style="4" customWidth="1"/>
    <col min="14348" max="14348" width="20.5703125" style="4" customWidth="1"/>
    <col min="14349" max="14349" width="21.140625" style="4" customWidth="1"/>
    <col min="14350" max="14350" width="9.5703125" style="4" customWidth="1"/>
    <col min="14351" max="14351" width="0.42578125" style="4" customWidth="1"/>
    <col min="14352" max="14358" width="6.42578125" style="4" customWidth="1"/>
    <col min="14359" max="14587" width="11.42578125" style="4"/>
    <col min="14588" max="14588" width="1" style="4" customWidth="1"/>
    <col min="14589" max="14589" width="4.28515625" style="4" customWidth="1"/>
    <col min="14590" max="14590" width="34.7109375" style="4" customWidth="1"/>
    <col min="14591" max="14591" width="0" style="4" hidden="1" customWidth="1"/>
    <col min="14592" max="14592" width="20" style="4" customWidth="1"/>
    <col min="14593" max="14593" width="20.85546875" style="4" customWidth="1"/>
    <col min="14594" max="14594" width="25" style="4" customWidth="1"/>
    <col min="14595" max="14595" width="18.7109375" style="4" customWidth="1"/>
    <col min="14596" max="14596" width="29.7109375" style="4" customWidth="1"/>
    <col min="14597" max="14597" width="13.42578125" style="4" customWidth="1"/>
    <col min="14598" max="14598" width="13.85546875" style="4" customWidth="1"/>
    <col min="14599" max="14603" width="16.5703125" style="4" customWidth="1"/>
    <col min="14604" max="14604" width="20.5703125" style="4" customWidth="1"/>
    <col min="14605" max="14605" width="21.140625" style="4" customWidth="1"/>
    <col min="14606" max="14606" width="9.5703125" style="4" customWidth="1"/>
    <col min="14607" max="14607" width="0.42578125" style="4" customWidth="1"/>
    <col min="14608" max="14614" width="6.42578125" style="4" customWidth="1"/>
    <col min="14615" max="14843" width="11.42578125" style="4"/>
    <col min="14844" max="14844" width="1" style="4" customWidth="1"/>
    <col min="14845" max="14845" width="4.28515625" style="4" customWidth="1"/>
    <col min="14846" max="14846" width="34.7109375" style="4" customWidth="1"/>
    <col min="14847" max="14847" width="0" style="4" hidden="1" customWidth="1"/>
    <col min="14848" max="14848" width="20" style="4" customWidth="1"/>
    <col min="14849" max="14849" width="20.85546875" style="4" customWidth="1"/>
    <col min="14850" max="14850" width="25" style="4" customWidth="1"/>
    <col min="14851" max="14851" width="18.7109375" style="4" customWidth="1"/>
    <col min="14852" max="14852" width="29.7109375" style="4" customWidth="1"/>
    <col min="14853" max="14853" width="13.42578125" style="4" customWidth="1"/>
    <col min="14854" max="14854" width="13.85546875" style="4" customWidth="1"/>
    <col min="14855" max="14859" width="16.5703125" style="4" customWidth="1"/>
    <col min="14860" max="14860" width="20.5703125" style="4" customWidth="1"/>
    <col min="14861" max="14861" width="21.140625" style="4" customWidth="1"/>
    <col min="14862" max="14862" width="9.5703125" style="4" customWidth="1"/>
    <col min="14863" max="14863" width="0.42578125" style="4" customWidth="1"/>
    <col min="14864" max="14870" width="6.42578125" style="4" customWidth="1"/>
    <col min="14871" max="15099" width="11.42578125" style="4"/>
    <col min="15100" max="15100" width="1" style="4" customWidth="1"/>
    <col min="15101" max="15101" width="4.28515625" style="4" customWidth="1"/>
    <col min="15102" max="15102" width="34.7109375" style="4" customWidth="1"/>
    <col min="15103" max="15103" width="0" style="4" hidden="1" customWidth="1"/>
    <col min="15104" max="15104" width="20" style="4" customWidth="1"/>
    <col min="15105" max="15105" width="20.85546875" style="4" customWidth="1"/>
    <col min="15106" max="15106" width="25" style="4" customWidth="1"/>
    <col min="15107" max="15107" width="18.7109375" style="4" customWidth="1"/>
    <col min="15108" max="15108" width="29.7109375" style="4" customWidth="1"/>
    <col min="15109" max="15109" width="13.42578125" style="4" customWidth="1"/>
    <col min="15110" max="15110" width="13.85546875" style="4" customWidth="1"/>
    <col min="15111" max="15115" width="16.5703125" style="4" customWidth="1"/>
    <col min="15116" max="15116" width="20.5703125" style="4" customWidth="1"/>
    <col min="15117" max="15117" width="21.140625" style="4" customWidth="1"/>
    <col min="15118" max="15118" width="9.5703125" style="4" customWidth="1"/>
    <col min="15119" max="15119" width="0.42578125" style="4" customWidth="1"/>
    <col min="15120" max="15126" width="6.42578125" style="4" customWidth="1"/>
    <col min="15127" max="15355" width="11.42578125" style="4"/>
    <col min="15356" max="15356" width="1" style="4" customWidth="1"/>
    <col min="15357" max="15357" width="4.28515625" style="4" customWidth="1"/>
    <col min="15358" max="15358" width="34.7109375" style="4" customWidth="1"/>
    <col min="15359" max="15359" width="0" style="4" hidden="1" customWidth="1"/>
    <col min="15360" max="15360" width="20" style="4" customWidth="1"/>
    <col min="15361" max="15361" width="20.85546875" style="4" customWidth="1"/>
    <col min="15362" max="15362" width="25" style="4" customWidth="1"/>
    <col min="15363" max="15363" width="18.7109375" style="4" customWidth="1"/>
    <col min="15364" max="15364" width="29.7109375" style="4" customWidth="1"/>
    <col min="15365" max="15365" width="13.42578125" style="4" customWidth="1"/>
    <col min="15366" max="15366" width="13.85546875" style="4" customWidth="1"/>
    <col min="15367" max="15371" width="16.5703125" style="4" customWidth="1"/>
    <col min="15372" max="15372" width="20.5703125" style="4" customWidth="1"/>
    <col min="15373" max="15373" width="21.140625" style="4" customWidth="1"/>
    <col min="15374" max="15374" width="9.5703125" style="4" customWidth="1"/>
    <col min="15375" max="15375" width="0.42578125" style="4" customWidth="1"/>
    <col min="15376" max="15382" width="6.42578125" style="4" customWidth="1"/>
    <col min="15383" max="15611" width="11.42578125" style="4"/>
    <col min="15612" max="15612" width="1" style="4" customWidth="1"/>
    <col min="15613" max="15613" width="4.28515625" style="4" customWidth="1"/>
    <col min="15614" max="15614" width="34.7109375" style="4" customWidth="1"/>
    <col min="15615" max="15615" width="0" style="4" hidden="1" customWidth="1"/>
    <col min="15616" max="15616" width="20" style="4" customWidth="1"/>
    <col min="15617" max="15617" width="20.85546875" style="4" customWidth="1"/>
    <col min="15618" max="15618" width="25" style="4" customWidth="1"/>
    <col min="15619" max="15619" width="18.7109375" style="4" customWidth="1"/>
    <col min="15620" max="15620" width="29.7109375" style="4" customWidth="1"/>
    <col min="15621" max="15621" width="13.42578125" style="4" customWidth="1"/>
    <col min="15622" max="15622" width="13.85546875" style="4" customWidth="1"/>
    <col min="15623" max="15627" width="16.5703125" style="4" customWidth="1"/>
    <col min="15628" max="15628" width="20.5703125" style="4" customWidth="1"/>
    <col min="15629" max="15629" width="21.140625" style="4" customWidth="1"/>
    <col min="15630" max="15630" width="9.5703125" style="4" customWidth="1"/>
    <col min="15631" max="15631" width="0.42578125" style="4" customWidth="1"/>
    <col min="15632" max="15638" width="6.42578125" style="4" customWidth="1"/>
    <col min="15639" max="15867" width="11.42578125" style="4"/>
    <col min="15868" max="15868" width="1" style="4" customWidth="1"/>
    <col min="15869" max="15869" width="4.28515625" style="4" customWidth="1"/>
    <col min="15870" max="15870" width="34.7109375" style="4" customWidth="1"/>
    <col min="15871" max="15871" width="0" style="4" hidden="1" customWidth="1"/>
    <col min="15872" max="15872" width="20" style="4" customWidth="1"/>
    <col min="15873" max="15873" width="20.85546875" style="4" customWidth="1"/>
    <col min="15874" max="15874" width="25" style="4" customWidth="1"/>
    <col min="15875" max="15875" width="18.7109375" style="4" customWidth="1"/>
    <col min="15876" max="15876" width="29.7109375" style="4" customWidth="1"/>
    <col min="15877" max="15877" width="13.42578125" style="4" customWidth="1"/>
    <col min="15878" max="15878" width="13.85546875" style="4" customWidth="1"/>
    <col min="15879" max="15883" width="16.5703125" style="4" customWidth="1"/>
    <col min="15884" max="15884" width="20.5703125" style="4" customWidth="1"/>
    <col min="15885" max="15885" width="21.140625" style="4" customWidth="1"/>
    <col min="15886" max="15886" width="9.5703125" style="4" customWidth="1"/>
    <col min="15887" max="15887" width="0.42578125" style="4" customWidth="1"/>
    <col min="15888" max="15894" width="6.42578125" style="4" customWidth="1"/>
    <col min="15895" max="16123" width="11.42578125" style="4"/>
    <col min="16124" max="16124" width="1" style="4" customWidth="1"/>
    <col min="16125" max="16125" width="4.28515625" style="4" customWidth="1"/>
    <col min="16126" max="16126" width="34.7109375" style="4" customWidth="1"/>
    <col min="16127" max="16127" width="0" style="4" hidden="1" customWidth="1"/>
    <col min="16128" max="16128" width="20" style="4" customWidth="1"/>
    <col min="16129" max="16129" width="20.85546875" style="4" customWidth="1"/>
    <col min="16130" max="16130" width="25" style="4" customWidth="1"/>
    <col min="16131" max="16131" width="18.7109375" style="4" customWidth="1"/>
    <col min="16132" max="16132" width="29.7109375" style="4" customWidth="1"/>
    <col min="16133" max="16133" width="13.42578125" style="4" customWidth="1"/>
    <col min="16134" max="16134" width="13.85546875" style="4" customWidth="1"/>
    <col min="16135" max="16139" width="16.5703125" style="4" customWidth="1"/>
    <col min="16140" max="16140" width="20.5703125" style="4" customWidth="1"/>
    <col min="16141" max="16141" width="21.140625" style="4" customWidth="1"/>
    <col min="16142" max="16142" width="9.5703125" style="4" customWidth="1"/>
    <col min="16143" max="16143" width="0.42578125" style="4" customWidth="1"/>
    <col min="16144" max="16150" width="6.42578125" style="4" customWidth="1"/>
    <col min="16151" max="16371" width="11.42578125" style="4"/>
    <col min="16372" max="16384" width="11.42578125" style="4" customWidth="1"/>
  </cols>
  <sheetData>
    <row r="2" spans="2:16" ht="26.25" x14ac:dyDescent="0.25">
      <c r="B2" s="212" t="s">
        <v>60</v>
      </c>
      <c r="C2" s="213"/>
      <c r="D2" s="213"/>
      <c r="E2" s="213"/>
      <c r="F2" s="213"/>
      <c r="G2" s="213"/>
      <c r="H2" s="213"/>
      <c r="I2" s="213"/>
      <c r="J2" s="213"/>
      <c r="K2" s="213"/>
      <c r="L2" s="213"/>
      <c r="M2" s="213"/>
      <c r="N2" s="213"/>
      <c r="O2" s="213"/>
      <c r="P2" s="213"/>
    </row>
    <row r="4" spans="2:16" ht="26.25" x14ac:dyDescent="0.25">
      <c r="B4" s="212" t="s">
        <v>45</v>
      </c>
      <c r="C4" s="213"/>
      <c r="D4" s="213"/>
      <c r="E4" s="213"/>
      <c r="F4" s="213"/>
      <c r="G4" s="213"/>
      <c r="H4" s="213"/>
      <c r="I4" s="213"/>
      <c r="J4" s="213"/>
      <c r="K4" s="213"/>
      <c r="L4" s="213"/>
      <c r="M4" s="213"/>
      <c r="N4" s="213"/>
      <c r="O4" s="213"/>
      <c r="P4" s="213"/>
    </row>
    <row r="5" spans="2:16" ht="15.75" thickBot="1" x14ac:dyDescent="0.3"/>
    <row r="6" spans="2:16" ht="21.75" thickBot="1" x14ac:dyDescent="0.3">
      <c r="B6" s="6" t="s">
        <v>4</v>
      </c>
      <c r="C6" s="206" t="s">
        <v>186</v>
      </c>
      <c r="D6" s="206"/>
      <c r="E6" s="206"/>
      <c r="F6" s="206"/>
      <c r="G6" s="206"/>
      <c r="H6" s="206"/>
      <c r="I6" s="206"/>
      <c r="J6" s="206"/>
      <c r="K6" s="206"/>
      <c r="L6" s="206"/>
      <c r="M6" s="206"/>
      <c r="N6" s="207"/>
    </row>
    <row r="7" spans="2:16" ht="16.5" thickBot="1" x14ac:dyDescent="0.3">
      <c r="B7" s="7" t="s">
        <v>5</v>
      </c>
      <c r="C7" s="206"/>
      <c r="D7" s="206"/>
      <c r="E7" s="206"/>
      <c r="F7" s="206"/>
      <c r="G7" s="206"/>
      <c r="H7" s="206"/>
      <c r="I7" s="206"/>
      <c r="J7" s="206"/>
      <c r="K7" s="206"/>
      <c r="L7" s="206"/>
      <c r="M7" s="206"/>
      <c r="N7" s="207"/>
    </row>
    <row r="8" spans="2:16" ht="16.5" thickBot="1" x14ac:dyDescent="0.3">
      <c r="B8" s="7" t="s">
        <v>6</v>
      </c>
      <c r="C8" s="206"/>
      <c r="D8" s="206"/>
      <c r="E8" s="206"/>
      <c r="F8" s="206"/>
      <c r="G8" s="206"/>
      <c r="H8" s="206"/>
      <c r="I8" s="206"/>
      <c r="J8" s="206"/>
      <c r="K8" s="206"/>
      <c r="L8" s="206"/>
      <c r="M8" s="206"/>
      <c r="N8" s="207"/>
    </row>
    <row r="9" spans="2:16" ht="16.5" thickBot="1" x14ac:dyDescent="0.3">
      <c r="B9" s="7" t="s">
        <v>7</v>
      </c>
      <c r="C9" s="206"/>
      <c r="D9" s="206"/>
      <c r="E9" s="206"/>
      <c r="F9" s="206"/>
      <c r="G9" s="206"/>
      <c r="H9" s="206"/>
      <c r="I9" s="206"/>
      <c r="J9" s="206"/>
      <c r="K9" s="206"/>
      <c r="L9" s="206"/>
      <c r="M9" s="206"/>
      <c r="N9" s="207"/>
    </row>
    <row r="10" spans="2:16" ht="16.5" thickBot="1" x14ac:dyDescent="0.3">
      <c r="B10" s="7" t="s">
        <v>8</v>
      </c>
      <c r="C10" s="208">
        <v>22</v>
      </c>
      <c r="D10" s="208"/>
      <c r="E10" s="209"/>
      <c r="F10" s="23"/>
      <c r="G10" s="23"/>
      <c r="H10" s="23"/>
      <c r="I10" s="23"/>
      <c r="J10" s="23"/>
      <c r="K10" s="23"/>
      <c r="L10" s="23"/>
      <c r="M10" s="23"/>
      <c r="N10" s="24"/>
    </row>
    <row r="11" spans="2:16" ht="16.5" thickBot="1" x14ac:dyDescent="0.3">
      <c r="B11" s="9" t="s">
        <v>9</v>
      </c>
      <c r="C11" s="10">
        <v>41972</v>
      </c>
      <c r="D11" s="11"/>
      <c r="E11" s="11"/>
      <c r="F11" s="11"/>
      <c r="G11" s="11"/>
      <c r="H11" s="11"/>
      <c r="I11" s="11"/>
      <c r="J11" s="11"/>
      <c r="K11" s="11"/>
      <c r="L11" s="11"/>
      <c r="M11" s="11"/>
      <c r="N11" s="12"/>
    </row>
    <row r="12" spans="2:16" ht="15.75" x14ac:dyDescent="0.25">
      <c r="B12" s="8"/>
      <c r="C12" s="13"/>
      <c r="D12" s="14"/>
      <c r="E12" s="14"/>
      <c r="F12" s="14"/>
      <c r="G12" s="14"/>
      <c r="H12" s="14"/>
      <c r="I12" s="73"/>
      <c r="J12" s="73"/>
      <c r="K12" s="73"/>
      <c r="L12" s="73"/>
      <c r="M12" s="73"/>
      <c r="N12" s="14"/>
    </row>
    <row r="13" spans="2:16" x14ac:dyDescent="0.25">
      <c r="I13" s="73"/>
      <c r="J13" s="73"/>
      <c r="K13" s="73"/>
      <c r="L13" s="73"/>
      <c r="M13" s="73"/>
      <c r="N13" s="74"/>
    </row>
    <row r="14" spans="2:16" ht="45.75" customHeight="1" x14ac:dyDescent="0.25">
      <c r="B14" s="220" t="s">
        <v>89</v>
      </c>
      <c r="C14" s="220"/>
      <c r="D14" s="164" t="s">
        <v>12</v>
      </c>
      <c r="E14" s="164" t="s">
        <v>13</v>
      </c>
      <c r="F14" s="164" t="s">
        <v>29</v>
      </c>
      <c r="G14" s="59"/>
      <c r="I14" s="25"/>
      <c r="J14" s="25"/>
      <c r="K14" s="25"/>
      <c r="L14" s="25"/>
      <c r="M14" s="25"/>
      <c r="N14" s="74"/>
    </row>
    <row r="15" spans="2:16" x14ac:dyDescent="0.25">
      <c r="B15" s="220"/>
      <c r="C15" s="220"/>
      <c r="D15" s="164">
        <v>22</v>
      </c>
      <c r="E15" s="42">
        <v>2691794209</v>
      </c>
      <c r="F15" s="139">
        <v>1289</v>
      </c>
      <c r="G15" s="60"/>
      <c r="I15" s="26"/>
      <c r="J15" s="26"/>
      <c r="K15" s="26"/>
      <c r="L15" s="26"/>
      <c r="M15" s="26"/>
      <c r="N15" s="74"/>
    </row>
    <row r="16" spans="2:16" x14ac:dyDescent="0.25">
      <c r="B16" s="220"/>
      <c r="C16" s="220"/>
      <c r="D16" s="164"/>
      <c r="E16" s="42"/>
      <c r="F16" s="42"/>
      <c r="G16" s="60"/>
      <c r="I16" s="26"/>
      <c r="J16" s="26"/>
      <c r="K16" s="26"/>
      <c r="L16" s="26"/>
      <c r="M16" s="26"/>
      <c r="N16" s="74"/>
    </row>
    <row r="17" spans="1:14" x14ac:dyDescent="0.25">
      <c r="B17" s="220"/>
      <c r="C17" s="220"/>
      <c r="D17" s="164"/>
      <c r="E17" s="42"/>
      <c r="F17" s="42"/>
      <c r="G17" s="60"/>
      <c r="I17" s="26"/>
      <c r="J17" s="26"/>
      <c r="K17" s="26"/>
      <c r="L17" s="26"/>
      <c r="M17" s="26"/>
      <c r="N17" s="74"/>
    </row>
    <row r="18" spans="1:14" x14ac:dyDescent="0.25">
      <c r="B18" s="220"/>
      <c r="C18" s="220"/>
      <c r="D18" s="164"/>
      <c r="E18" s="140"/>
      <c r="F18" s="42"/>
      <c r="G18" s="60"/>
      <c r="H18" s="16"/>
      <c r="I18" s="26"/>
      <c r="J18" s="26"/>
      <c r="K18" s="26"/>
      <c r="L18" s="26"/>
      <c r="M18" s="26"/>
      <c r="N18" s="15"/>
    </row>
    <row r="19" spans="1:14" x14ac:dyDescent="0.25">
      <c r="B19" s="220"/>
      <c r="C19" s="220"/>
      <c r="D19" s="164"/>
      <c r="E19" s="140"/>
      <c r="F19" s="42"/>
      <c r="G19" s="60"/>
      <c r="H19" s="16"/>
      <c r="I19" s="28"/>
      <c r="J19" s="28"/>
      <c r="K19" s="28"/>
      <c r="L19" s="28"/>
      <c r="M19" s="28"/>
      <c r="N19" s="15"/>
    </row>
    <row r="20" spans="1:14" x14ac:dyDescent="0.25">
      <c r="B20" s="220"/>
      <c r="C20" s="220"/>
      <c r="D20" s="164"/>
      <c r="E20" s="140"/>
      <c r="F20" s="42"/>
      <c r="G20" s="60"/>
      <c r="H20" s="16"/>
      <c r="I20" s="73"/>
      <c r="J20" s="73"/>
      <c r="K20" s="73"/>
      <c r="L20" s="73"/>
      <c r="M20" s="73"/>
      <c r="N20" s="15"/>
    </row>
    <row r="21" spans="1:14" x14ac:dyDescent="0.25">
      <c r="B21" s="220"/>
      <c r="C21" s="220"/>
      <c r="D21" s="164"/>
      <c r="E21" s="140"/>
      <c r="F21" s="42"/>
      <c r="G21" s="60"/>
      <c r="H21" s="16"/>
      <c r="I21" s="73"/>
      <c r="J21" s="73"/>
      <c r="K21" s="73"/>
      <c r="L21" s="73"/>
      <c r="M21" s="73"/>
      <c r="N21" s="15"/>
    </row>
    <row r="22" spans="1:14" ht="15.75" thickBot="1" x14ac:dyDescent="0.3">
      <c r="B22" s="225" t="s">
        <v>14</v>
      </c>
      <c r="C22" s="226"/>
      <c r="D22" s="164"/>
      <c r="E22" s="42">
        <f>SUM(E15:E21)</f>
        <v>2691794209</v>
      </c>
      <c r="F22" s="139">
        <f>SUM(F15:F21)</f>
        <v>1289</v>
      </c>
      <c r="G22" s="60"/>
      <c r="H22" s="16"/>
      <c r="I22" s="73"/>
      <c r="J22" s="73"/>
      <c r="K22" s="73"/>
      <c r="L22" s="73"/>
      <c r="M22" s="73"/>
      <c r="N22" s="15"/>
    </row>
    <row r="23" spans="1:14" ht="45.75" thickBot="1" x14ac:dyDescent="0.3">
      <c r="A23" s="30"/>
      <c r="B23" s="36" t="s">
        <v>15</v>
      </c>
      <c r="C23" s="36" t="s">
        <v>90</v>
      </c>
      <c r="E23" s="25"/>
      <c r="F23" s="25"/>
      <c r="G23" s="25"/>
      <c r="H23" s="25"/>
      <c r="I23" s="5"/>
      <c r="J23" s="5"/>
      <c r="K23" s="5"/>
      <c r="L23" s="5"/>
      <c r="M23" s="5"/>
    </row>
    <row r="24" spans="1:14" ht="15.75" thickBot="1" x14ac:dyDescent="0.3">
      <c r="A24" s="31">
        <v>1</v>
      </c>
      <c r="C24" s="33">
        <f>+F22*0.8</f>
        <v>1031.2</v>
      </c>
      <c r="D24" s="29"/>
      <c r="E24" s="32">
        <f>E22</f>
        <v>2691794209</v>
      </c>
      <c r="F24" s="27"/>
      <c r="G24" s="27"/>
      <c r="H24" s="27"/>
      <c r="I24" s="17"/>
      <c r="J24" s="17"/>
      <c r="K24" s="17"/>
      <c r="L24" s="17"/>
      <c r="M24" s="17"/>
    </row>
    <row r="25" spans="1:14" x14ac:dyDescent="0.25">
      <c r="A25" s="65"/>
      <c r="C25" s="66"/>
      <c r="D25" s="26"/>
      <c r="E25" s="67"/>
      <c r="F25" s="27"/>
      <c r="G25" s="27"/>
      <c r="H25" s="27"/>
      <c r="I25" s="17"/>
      <c r="J25" s="17"/>
      <c r="K25" s="17"/>
      <c r="L25" s="17"/>
      <c r="M25" s="17"/>
    </row>
    <row r="26" spans="1:14" x14ac:dyDescent="0.25">
      <c r="A26" s="65"/>
      <c r="C26" s="66"/>
      <c r="D26" s="26"/>
      <c r="E26" s="67"/>
      <c r="F26" s="27"/>
      <c r="G26" s="27"/>
      <c r="H26" s="27"/>
      <c r="I26" s="17"/>
      <c r="J26" s="17"/>
      <c r="K26" s="17"/>
      <c r="L26" s="17"/>
      <c r="M26" s="17"/>
    </row>
    <row r="27" spans="1:14" x14ac:dyDescent="0.25">
      <c r="A27" s="65"/>
      <c r="B27" s="88" t="s">
        <v>121</v>
      </c>
      <c r="C27" s="70"/>
      <c r="D27" s="70"/>
      <c r="E27" s="70"/>
      <c r="F27" s="70"/>
      <c r="G27" s="70"/>
      <c r="H27" s="70"/>
      <c r="I27" s="73"/>
      <c r="J27" s="73"/>
      <c r="K27" s="73"/>
      <c r="L27" s="73"/>
      <c r="M27" s="73"/>
      <c r="N27" s="74"/>
    </row>
    <row r="28" spans="1:14" x14ac:dyDescent="0.25">
      <c r="A28" s="65"/>
      <c r="B28" s="70"/>
      <c r="C28" s="70"/>
      <c r="D28" s="70"/>
      <c r="E28" s="70"/>
      <c r="F28" s="70"/>
      <c r="G28" s="70"/>
      <c r="H28" s="70"/>
      <c r="I28" s="73"/>
      <c r="J28" s="73"/>
      <c r="K28" s="73"/>
      <c r="L28" s="73"/>
      <c r="M28" s="73"/>
      <c r="N28" s="74"/>
    </row>
    <row r="29" spans="1:14" x14ac:dyDescent="0.25">
      <c r="A29" s="65"/>
      <c r="B29" s="90" t="s">
        <v>33</v>
      </c>
      <c r="C29" s="90" t="s">
        <v>122</v>
      </c>
      <c r="D29" s="90" t="s">
        <v>123</v>
      </c>
      <c r="E29" s="70"/>
      <c r="F29" s="70"/>
      <c r="G29" s="70"/>
      <c r="H29" s="70"/>
      <c r="I29" s="73"/>
      <c r="J29" s="73"/>
      <c r="K29" s="73"/>
      <c r="L29" s="73"/>
      <c r="M29" s="73"/>
      <c r="N29" s="74"/>
    </row>
    <row r="30" spans="1:14" x14ac:dyDescent="0.25">
      <c r="A30" s="65"/>
      <c r="B30" s="87" t="s">
        <v>124</v>
      </c>
      <c r="C30" s="166" t="s">
        <v>160</v>
      </c>
      <c r="D30" s="87"/>
      <c r="E30" s="70"/>
      <c r="F30" s="70"/>
      <c r="G30" s="70"/>
      <c r="H30" s="70"/>
      <c r="I30" s="73"/>
      <c r="J30" s="73"/>
      <c r="K30" s="73"/>
      <c r="L30" s="73"/>
      <c r="M30" s="73"/>
      <c r="N30" s="74"/>
    </row>
    <row r="31" spans="1:14" x14ac:dyDescent="0.25">
      <c r="A31" s="65"/>
      <c r="B31" s="87" t="s">
        <v>125</v>
      </c>
      <c r="C31" s="166" t="s">
        <v>160</v>
      </c>
      <c r="D31" s="87"/>
      <c r="E31" s="70"/>
      <c r="F31" s="70"/>
      <c r="G31" s="70"/>
      <c r="H31" s="70"/>
      <c r="I31" s="73"/>
      <c r="J31" s="73"/>
      <c r="K31" s="73"/>
      <c r="L31" s="73"/>
      <c r="M31" s="73"/>
      <c r="N31" s="74"/>
    </row>
    <row r="32" spans="1:14" x14ac:dyDescent="0.25">
      <c r="A32" s="65"/>
      <c r="B32" s="87" t="s">
        <v>126</v>
      </c>
      <c r="C32" s="166" t="s">
        <v>160</v>
      </c>
      <c r="D32" s="87"/>
      <c r="E32" s="70"/>
      <c r="F32" s="70"/>
      <c r="G32" s="70"/>
      <c r="H32" s="70"/>
      <c r="I32" s="73"/>
      <c r="J32" s="73"/>
      <c r="K32" s="73"/>
      <c r="L32" s="73"/>
      <c r="M32" s="73"/>
      <c r="N32" s="74"/>
    </row>
    <row r="33" spans="1:17" x14ac:dyDescent="0.25">
      <c r="A33" s="65"/>
      <c r="B33" s="87" t="s">
        <v>127</v>
      </c>
      <c r="C33" s="166" t="s">
        <v>160</v>
      </c>
      <c r="D33" s="166"/>
      <c r="E33" s="70"/>
      <c r="F33" s="70"/>
      <c r="G33" s="70"/>
      <c r="H33" s="70"/>
      <c r="I33" s="73"/>
      <c r="J33" s="73"/>
      <c r="K33" s="73"/>
      <c r="L33" s="73"/>
      <c r="M33" s="73"/>
      <c r="N33" s="74"/>
    </row>
    <row r="34" spans="1:17" x14ac:dyDescent="0.25">
      <c r="A34" s="65"/>
      <c r="B34" s="70"/>
      <c r="C34" s="70"/>
      <c r="D34" s="70"/>
      <c r="E34" s="70"/>
      <c r="F34" s="70"/>
      <c r="G34" s="70"/>
      <c r="H34" s="70"/>
      <c r="I34" s="73"/>
      <c r="J34" s="73"/>
      <c r="K34" s="73"/>
      <c r="L34" s="73"/>
      <c r="M34" s="73"/>
      <c r="N34" s="74"/>
    </row>
    <row r="35" spans="1:17" x14ac:dyDescent="0.25">
      <c r="A35" s="65"/>
      <c r="B35" s="70"/>
      <c r="C35" s="70"/>
      <c r="D35" s="70"/>
      <c r="E35" s="70"/>
      <c r="F35" s="70"/>
      <c r="G35" s="70"/>
      <c r="H35" s="70"/>
      <c r="I35" s="73"/>
      <c r="J35" s="73"/>
      <c r="K35" s="73"/>
      <c r="L35" s="73"/>
      <c r="M35" s="73"/>
      <c r="N35" s="74"/>
    </row>
    <row r="36" spans="1:17" x14ac:dyDescent="0.25">
      <c r="A36" s="65"/>
      <c r="B36" s="88" t="s">
        <v>128</v>
      </c>
      <c r="C36" s="70"/>
      <c r="D36" s="70"/>
      <c r="E36" s="70"/>
      <c r="F36" s="70"/>
      <c r="G36" s="70"/>
      <c r="H36" s="70"/>
      <c r="I36" s="73"/>
      <c r="J36" s="73"/>
      <c r="K36" s="73"/>
      <c r="L36" s="73"/>
      <c r="M36" s="73"/>
      <c r="N36" s="74"/>
    </row>
    <row r="37" spans="1:17" x14ac:dyDescent="0.25">
      <c r="A37" s="65"/>
      <c r="B37" s="70"/>
      <c r="C37" s="70"/>
      <c r="D37" s="70"/>
      <c r="E37" s="70"/>
      <c r="F37" s="70"/>
      <c r="G37" s="70"/>
      <c r="H37" s="70"/>
      <c r="I37" s="73"/>
      <c r="J37" s="73"/>
      <c r="K37" s="73"/>
      <c r="L37" s="73"/>
      <c r="M37" s="73"/>
      <c r="N37" s="74"/>
    </row>
    <row r="38" spans="1:17" x14ac:dyDescent="0.25">
      <c r="A38" s="65"/>
      <c r="B38" s="70"/>
      <c r="C38" s="70"/>
      <c r="D38" s="70"/>
      <c r="E38" s="70"/>
      <c r="F38" s="70"/>
      <c r="G38" s="70"/>
      <c r="H38" s="70"/>
      <c r="I38" s="73"/>
      <c r="J38" s="73"/>
      <c r="K38" s="73"/>
      <c r="L38" s="73"/>
      <c r="M38" s="73"/>
      <c r="N38" s="74"/>
    </row>
    <row r="39" spans="1:17" x14ac:dyDescent="0.25">
      <c r="A39" s="65"/>
      <c r="B39" s="90" t="s">
        <v>33</v>
      </c>
      <c r="C39" s="90" t="s">
        <v>55</v>
      </c>
      <c r="D39" s="89" t="s">
        <v>48</v>
      </c>
      <c r="E39" s="89" t="s">
        <v>16</v>
      </c>
      <c r="F39" s="70"/>
      <c r="G39" s="70"/>
      <c r="H39" s="70"/>
      <c r="I39" s="73"/>
      <c r="J39" s="73"/>
      <c r="K39" s="73"/>
      <c r="L39" s="73"/>
      <c r="M39" s="73"/>
      <c r="N39" s="74"/>
    </row>
    <row r="40" spans="1:17" ht="28.5" x14ac:dyDescent="0.25">
      <c r="A40" s="65"/>
      <c r="B40" s="71" t="s">
        <v>129</v>
      </c>
      <c r="C40" s="72">
        <v>40</v>
      </c>
      <c r="D40" s="166">
        <f>+D206</f>
        <v>40</v>
      </c>
      <c r="E40" s="214">
        <f>+D40+D41</f>
        <v>100</v>
      </c>
      <c r="F40" s="70"/>
      <c r="G40" s="70"/>
      <c r="H40" s="70"/>
      <c r="I40" s="73"/>
      <c r="J40" s="73"/>
      <c r="K40" s="73"/>
      <c r="L40" s="73"/>
      <c r="M40" s="73"/>
      <c r="N40" s="74"/>
    </row>
    <row r="41" spans="1:17" ht="42.75" x14ac:dyDescent="0.25">
      <c r="A41" s="65"/>
      <c r="B41" s="71" t="s">
        <v>130</v>
      </c>
      <c r="C41" s="72">
        <v>60</v>
      </c>
      <c r="D41" s="166">
        <f>+D207</f>
        <v>60</v>
      </c>
      <c r="E41" s="215"/>
      <c r="F41" s="70"/>
      <c r="G41" s="70"/>
      <c r="H41" s="70"/>
      <c r="I41" s="73"/>
      <c r="J41" s="73"/>
      <c r="K41" s="73"/>
      <c r="L41" s="73"/>
      <c r="M41" s="73"/>
      <c r="N41" s="74"/>
    </row>
    <row r="42" spans="1:17" x14ac:dyDescent="0.25">
      <c r="A42" s="65"/>
      <c r="C42" s="66"/>
      <c r="D42" s="26"/>
      <c r="E42" s="67"/>
      <c r="F42" s="27"/>
      <c r="G42" s="27"/>
      <c r="H42" s="27"/>
      <c r="I42" s="17"/>
      <c r="J42" s="17"/>
      <c r="K42" s="17"/>
      <c r="L42" s="17"/>
      <c r="M42" s="17"/>
    </row>
    <row r="43" spans="1:17" x14ac:dyDescent="0.25">
      <c r="A43" s="65"/>
      <c r="C43" s="66"/>
      <c r="D43" s="26"/>
      <c r="E43" s="67"/>
      <c r="F43" s="27"/>
      <c r="G43" s="27"/>
      <c r="H43" s="27"/>
      <c r="I43" s="17"/>
      <c r="J43" s="17"/>
      <c r="K43" s="17"/>
      <c r="L43" s="17"/>
      <c r="M43" s="17"/>
    </row>
    <row r="44" spans="1:17" x14ac:dyDescent="0.25">
      <c r="A44" s="65"/>
      <c r="C44" s="66"/>
      <c r="D44" s="26"/>
      <c r="E44" s="67"/>
      <c r="F44" s="27"/>
      <c r="G44" s="27"/>
      <c r="H44" s="27"/>
      <c r="I44" s="17"/>
      <c r="J44" s="17"/>
      <c r="K44" s="17"/>
      <c r="L44" s="17"/>
      <c r="M44" s="17"/>
    </row>
    <row r="45" spans="1:17" ht="15.75" thickBot="1" x14ac:dyDescent="0.3">
      <c r="M45" s="222" t="s">
        <v>35</v>
      </c>
      <c r="N45" s="222"/>
    </row>
    <row r="46" spans="1:17" x14ac:dyDescent="0.25">
      <c r="B46" s="88" t="s">
        <v>30</v>
      </c>
      <c r="M46" s="43"/>
      <c r="N46" s="43"/>
    </row>
    <row r="47" spans="1:17" ht="15.75" thickBot="1" x14ac:dyDescent="0.3">
      <c r="M47" s="43"/>
      <c r="N47" s="43"/>
    </row>
    <row r="48" spans="1:17" s="73" customFormat="1" ht="109.5" customHeight="1" x14ac:dyDescent="0.25">
      <c r="B48" s="84" t="s">
        <v>131</v>
      </c>
      <c r="C48" s="84" t="s">
        <v>132</v>
      </c>
      <c r="D48" s="84" t="s">
        <v>133</v>
      </c>
      <c r="E48" s="84" t="s">
        <v>42</v>
      </c>
      <c r="F48" s="84" t="s">
        <v>190</v>
      </c>
      <c r="G48" s="84" t="s">
        <v>91</v>
      </c>
      <c r="H48" s="84" t="s">
        <v>17</v>
      </c>
      <c r="I48" s="84" t="s">
        <v>10</v>
      </c>
      <c r="J48" s="84" t="s">
        <v>31</v>
      </c>
      <c r="K48" s="84" t="s">
        <v>58</v>
      </c>
      <c r="L48" s="84" t="s">
        <v>20</v>
      </c>
      <c r="M48" s="69" t="s">
        <v>26</v>
      </c>
      <c r="N48" s="84" t="s">
        <v>134</v>
      </c>
      <c r="O48" s="84" t="s">
        <v>36</v>
      </c>
      <c r="P48" s="85" t="s">
        <v>11</v>
      </c>
      <c r="Q48" s="85" t="s">
        <v>19</v>
      </c>
    </row>
    <row r="49" spans="1:26" s="79" customFormat="1" ht="72.75" customHeight="1" x14ac:dyDescent="0.25">
      <c r="A49" s="34">
        <v>1</v>
      </c>
      <c r="B49" s="141" t="s">
        <v>186</v>
      </c>
      <c r="C49" s="141" t="s">
        <v>186</v>
      </c>
      <c r="D49" s="81" t="s">
        <v>191</v>
      </c>
      <c r="E49" s="75" t="s">
        <v>192</v>
      </c>
      <c r="F49" s="76" t="s">
        <v>122</v>
      </c>
      <c r="G49" s="117"/>
      <c r="H49" s="77">
        <v>40570</v>
      </c>
      <c r="I49" s="77">
        <v>40900</v>
      </c>
      <c r="J49" s="77" t="s">
        <v>123</v>
      </c>
      <c r="K49" s="142">
        <v>10.93</v>
      </c>
      <c r="L49" s="142">
        <v>0</v>
      </c>
      <c r="M49" s="143">
        <v>1612</v>
      </c>
      <c r="N49" s="144"/>
      <c r="O49" s="18">
        <v>1050380439</v>
      </c>
      <c r="P49" s="18">
        <v>2540</v>
      </c>
      <c r="Q49" s="118"/>
      <c r="R49" s="78"/>
      <c r="S49" s="78"/>
      <c r="T49" s="78"/>
      <c r="U49" s="78"/>
      <c r="V49" s="78"/>
      <c r="W49" s="78"/>
      <c r="X49" s="78"/>
      <c r="Y49" s="78"/>
      <c r="Z49" s="78"/>
    </row>
    <row r="50" spans="1:26" s="79" customFormat="1" ht="91.5" customHeight="1" x14ac:dyDescent="0.25">
      <c r="A50" s="34">
        <f>+A49+1</f>
        <v>2</v>
      </c>
      <c r="B50" s="141" t="s">
        <v>186</v>
      </c>
      <c r="C50" s="141" t="s">
        <v>186</v>
      </c>
      <c r="D50" s="81" t="s">
        <v>191</v>
      </c>
      <c r="E50" s="75" t="s">
        <v>377</v>
      </c>
      <c r="F50" s="76" t="s">
        <v>122</v>
      </c>
      <c r="G50" s="76"/>
      <c r="H50" s="77">
        <v>41254</v>
      </c>
      <c r="I50" s="77">
        <v>41912</v>
      </c>
      <c r="J50" s="77" t="s">
        <v>123</v>
      </c>
      <c r="K50" s="145">
        <v>21.7</v>
      </c>
      <c r="L50" s="145">
        <v>0</v>
      </c>
      <c r="M50" s="143">
        <v>1200</v>
      </c>
      <c r="N50" s="144"/>
      <c r="O50" s="18">
        <v>1445681732</v>
      </c>
      <c r="P50" s="18">
        <v>2546</v>
      </c>
      <c r="Q50" s="118"/>
      <c r="R50" s="78"/>
      <c r="S50" s="78"/>
      <c r="T50" s="78"/>
      <c r="U50" s="78"/>
      <c r="V50" s="78"/>
      <c r="W50" s="78"/>
      <c r="X50" s="78"/>
      <c r="Y50" s="78"/>
      <c r="Z50" s="78"/>
    </row>
    <row r="51" spans="1:26" s="79" customFormat="1" x14ac:dyDescent="0.25">
      <c r="A51" s="34">
        <v>3</v>
      </c>
      <c r="B51" s="141"/>
      <c r="C51" s="141"/>
      <c r="D51" s="81"/>
      <c r="E51" s="75"/>
      <c r="F51" s="76"/>
      <c r="G51" s="76"/>
      <c r="H51" s="77"/>
      <c r="I51" s="77"/>
      <c r="J51" s="77"/>
      <c r="K51" s="143"/>
      <c r="L51" s="145"/>
      <c r="M51" s="143"/>
      <c r="N51" s="68"/>
      <c r="O51" s="18"/>
      <c r="P51" s="18"/>
      <c r="Q51" s="118"/>
      <c r="R51" s="78"/>
      <c r="S51" s="78"/>
      <c r="T51" s="78"/>
      <c r="U51" s="78"/>
      <c r="V51" s="78"/>
      <c r="W51" s="78"/>
      <c r="X51" s="78"/>
      <c r="Y51" s="78"/>
      <c r="Z51" s="78"/>
    </row>
    <row r="52" spans="1:26" s="79" customFormat="1" x14ac:dyDescent="0.25">
      <c r="A52" s="34">
        <f t="shared" ref="A52:A56" si="0">+A51+1</f>
        <v>4</v>
      </c>
      <c r="B52" s="80"/>
      <c r="C52" s="81"/>
      <c r="D52" s="80"/>
      <c r="E52" s="75"/>
      <c r="F52" s="76"/>
      <c r="G52" s="76"/>
      <c r="H52" s="76"/>
      <c r="I52" s="77"/>
      <c r="J52" s="77"/>
      <c r="K52" s="143"/>
      <c r="L52" s="145"/>
      <c r="M52" s="143"/>
      <c r="N52" s="68"/>
      <c r="O52" s="18"/>
      <c r="P52" s="18"/>
      <c r="Q52" s="118"/>
      <c r="R52" s="78"/>
      <c r="S52" s="78"/>
      <c r="T52" s="78"/>
      <c r="U52" s="78"/>
      <c r="V52" s="78"/>
      <c r="W52" s="78"/>
      <c r="X52" s="78"/>
      <c r="Y52" s="78"/>
      <c r="Z52" s="78"/>
    </row>
    <row r="53" spans="1:26" s="79" customFormat="1" x14ac:dyDescent="0.25">
      <c r="A53" s="34">
        <f t="shared" si="0"/>
        <v>5</v>
      </c>
      <c r="B53" s="80"/>
      <c r="C53" s="81"/>
      <c r="D53" s="80"/>
      <c r="E53" s="75"/>
      <c r="F53" s="76"/>
      <c r="G53" s="76"/>
      <c r="H53" s="76"/>
      <c r="I53" s="77"/>
      <c r="J53" s="77"/>
      <c r="K53" s="143"/>
      <c r="L53" s="143"/>
      <c r="M53" s="143"/>
      <c r="N53" s="68"/>
      <c r="O53" s="18"/>
      <c r="P53" s="18"/>
      <c r="Q53" s="118"/>
      <c r="R53" s="78"/>
      <c r="S53" s="78"/>
      <c r="T53" s="78"/>
      <c r="U53" s="78"/>
      <c r="V53" s="78"/>
      <c r="W53" s="78"/>
      <c r="X53" s="78"/>
      <c r="Y53" s="78"/>
      <c r="Z53" s="78"/>
    </row>
    <row r="54" spans="1:26" s="79" customFormat="1" x14ac:dyDescent="0.25">
      <c r="A54" s="34">
        <f t="shared" si="0"/>
        <v>6</v>
      </c>
      <c r="B54" s="80"/>
      <c r="C54" s="81"/>
      <c r="D54" s="80"/>
      <c r="E54" s="75"/>
      <c r="F54" s="76"/>
      <c r="G54" s="76"/>
      <c r="H54" s="76"/>
      <c r="I54" s="77"/>
      <c r="J54" s="77"/>
      <c r="K54" s="143"/>
      <c r="L54" s="143"/>
      <c r="M54" s="143"/>
      <c r="N54" s="68"/>
      <c r="O54" s="18"/>
      <c r="P54" s="18"/>
      <c r="Q54" s="118"/>
      <c r="R54" s="78"/>
      <c r="S54" s="78"/>
      <c r="T54" s="78"/>
      <c r="U54" s="78"/>
      <c r="V54" s="78"/>
      <c r="W54" s="78"/>
      <c r="X54" s="78"/>
      <c r="Y54" s="78"/>
      <c r="Z54" s="78"/>
    </row>
    <row r="55" spans="1:26" s="79" customFormat="1" x14ac:dyDescent="0.25">
      <c r="A55" s="34">
        <f t="shared" si="0"/>
        <v>7</v>
      </c>
      <c r="B55" s="80"/>
      <c r="C55" s="81"/>
      <c r="D55" s="80"/>
      <c r="E55" s="75"/>
      <c r="F55" s="76"/>
      <c r="G55" s="76"/>
      <c r="H55" s="76"/>
      <c r="I55" s="77"/>
      <c r="J55" s="77"/>
      <c r="K55" s="143"/>
      <c r="L55" s="143"/>
      <c r="M55" s="143"/>
      <c r="N55" s="68"/>
      <c r="O55" s="18"/>
      <c r="P55" s="18"/>
      <c r="Q55" s="118"/>
      <c r="R55" s="78"/>
      <c r="S55" s="78"/>
      <c r="T55" s="78"/>
      <c r="U55" s="78"/>
      <c r="V55" s="78"/>
      <c r="W55" s="78"/>
      <c r="X55" s="78"/>
      <c r="Y55" s="78"/>
      <c r="Z55" s="78"/>
    </row>
    <row r="56" spans="1:26" s="79" customFormat="1" x14ac:dyDescent="0.25">
      <c r="A56" s="34">
        <f t="shared" si="0"/>
        <v>8</v>
      </c>
      <c r="B56" s="80"/>
      <c r="C56" s="81"/>
      <c r="D56" s="80"/>
      <c r="E56" s="75"/>
      <c r="F56" s="76"/>
      <c r="G56" s="76"/>
      <c r="H56" s="76"/>
      <c r="I56" s="77"/>
      <c r="J56" s="77"/>
      <c r="K56" s="143"/>
      <c r="L56" s="143"/>
      <c r="M56" s="143"/>
      <c r="N56" s="68"/>
      <c r="O56" s="18"/>
      <c r="P56" s="18"/>
      <c r="Q56" s="118"/>
      <c r="R56" s="78"/>
      <c r="S56" s="78"/>
      <c r="T56" s="78"/>
      <c r="U56" s="78"/>
      <c r="V56" s="78"/>
      <c r="W56" s="78"/>
      <c r="X56" s="78"/>
      <c r="Y56" s="78"/>
      <c r="Z56" s="78"/>
    </row>
    <row r="57" spans="1:26" s="79" customFormat="1" x14ac:dyDescent="0.25">
      <c r="A57" s="34"/>
      <c r="B57" s="35" t="s">
        <v>16</v>
      </c>
      <c r="C57" s="81"/>
      <c r="D57" s="80"/>
      <c r="E57" s="75"/>
      <c r="F57" s="76"/>
      <c r="G57" s="76"/>
      <c r="H57" s="76"/>
      <c r="I57" s="77"/>
      <c r="J57" s="77"/>
      <c r="K57" s="82">
        <f t="shared" ref="K57" si="1">SUM(K49:K56)</f>
        <v>32.629999999999995</v>
      </c>
      <c r="L57" s="82">
        <f t="shared" ref="L57:N57" si="2">SUM(L49:L56)</f>
        <v>0</v>
      </c>
      <c r="M57" s="116">
        <f t="shared" si="2"/>
        <v>2812</v>
      </c>
      <c r="N57" s="82">
        <f t="shared" si="2"/>
        <v>0</v>
      </c>
      <c r="O57" s="18"/>
      <c r="P57" s="18"/>
      <c r="Q57" s="119"/>
    </row>
    <row r="58" spans="1:26" s="19" customFormat="1" x14ac:dyDescent="0.25">
      <c r="E58" s="20"/>
    </row>
    <row r="59" spans="1:26" s="19" customFormat="1" x14ac:dyDescent="0.25">
      <c r="B59" s="223" t="s">
        <v>28</v>
      </c>
      <c r="C59" s="223" t="s">
        <v>27</v>
      </c>
      <c r="D59" s="221" t="s">
        <v>34</v>
      </c>
      <c r="E59" s="221"/>
    </row>
    <row r="60" spans="1:26" s="19" customFormat="1" x14ac:dyDescent="0.25">
      <c r="B60" s="224"/>
      <c r="C60" s="224"/>
      <c r="D60" s="165" t="s">
        <v>23</v>
      </c>
      <c r="E60" s="41" t="s">
        <v>24</v>
      </c>
    </row>
    <row r="61" spans="1:26" s="19" customFormat="1" ht="30.6" customHeight="1" x14ac:dyDescent="0.25">
      <c r="B61" s="39" t="s">
        <v>21</v>
      </c>
      <c r="C61" s="40">
        <f>+K57</f>
        <v>32.629999999999995</v>
      </c>
      <c r="D61" s="37" t="s">
        <v>160</v>
      </c>
      <c r="E61" s="38"/>
      <c r="F61" s="21"/>
      <c r="G61" s="21"/>
      <c r="H61" s="21"/>
      <c r="I61" s="21"/>
      <c r="J61" s="21"/>
      <c r="K61" s="21"/>
      <c r="L61" s="21"/>
      <c r="M61" s="21"/>
    </row>
    <row r="62" spans="1:26" s="19" customFormat="1" ht="30" customHeight="1" x14ac:dyDescent="0.25">
      <c r="B62" s="39" t="s">
        <v>25</v>
      </c>
      <c r="C62" s="40" t="s">
        <v>193</v>
      </c>
      <c r="D62" s="37" t="s">
        <v>160</v>
      </c>
      <c r="E62" s="38"/>
    </row>
    <row r="63" spans="1:26" s="19" customFormat="1" x14ac:dyDescent="0.25">
      <c r="B63" s="22"/>
      <c r="C63" s="219"/>
      <c r="D63" s="219"/>
      <c r="E63" s="219"/>
      <c r="F63" s="219"/>
      <c r="G63" s="219"/>
      <c r="H63" s="219"/>
      <c r="I63" s="219"/>
      <c r="J63" s="219"/>
      <c r="K63" s="219"/>
      <c r="L63" s="219"/>
      <c r="M63" s="219"/>
      <c r="N63" s="219"/>
    </row>
    <row r="64" spans="1:26" ht="28.15" customHeight="1" thickBot="1" x14ac:dyDescent="0.3"/>
    <row r="65" spans="2:17" ht="27" thickBot="1" x14ac:dyDescent="0.3">
      <c r="B65" s="218" t="s">
        <v>92</v>
      </c>
      <c r="C65" s="218"/>
      <c r="D65" s="218"/>
      <c r="E65" s="218"/>
      <c r="F65" s="218"/>
      <c r="G65" s="218"/>
      <c r="H65" s="218"/>
      <c r="I65" s="218"/>
      <c r="J65" s="218"/>
      <c r="K65" s="218"/>
      <c r="L65" s="218"/>
      <c r="M65" s="218"/>
      <c r="N65" s="218"/>
    </row>
    <row r="68" spans="2:17" ht="109.5" customHeight="1" x14ac:dyDescent="0.25">
      <c r="B68" s="86" t="s">
        <v>135</v>
      </c>
      <c r="C68" s="45" t="s">
        <v>2</v>
      </c>
      <c r="D68" s="45" t="s">
        <v>94</v>
      </c>
      <c r="E68" s="45" t="s">
        <v>93</v>
      </c>
      <c r="F68" s="45" t="s">
        <v>95</v>
      </c>
      <c r="G68" s="45" t="s">
        <v>96</v>
      </c>
      <c r="H68" s="45" t="s">
        <v>97</v>
      </c>
      <c r="I68" s="45" t="s">
        <v>98</v>
      </c>
      <c r="J68" s="45" t="s">
        <v>99</v>
      </c>
      <c r="K68" s="45" t="s">
        <v>100</v>
      </c>
      <c r="L68" s="45" t="s">
        <v>101</v>
      </c>
      <c r="M68" s="62" t="s">
        <v>102</v>
      </c>
      <c r="N68" s="62" t="s">
        <v>103</v>
      </c>
      <c r="O68" s="216" t="s">
        <v>3</v>
      </c>
      <c r="P68" s="217"/>
      <c r="Q68" s="45" t="s">
        <v>18</v>
      </c>
    </row>
    <row r="69" spans="2:17" x14ac:dyDescent="0.25">
      <c r="B69" s="1" t="s">
        <v>194</v>
      </c>
      <c r="C69" s="1" t="s">
        <v>195</v>
      </c>
      <c r="D69" s="3" t="s">
        <v>196</v>
      </c>
      <c r="E69" s="3">
        <v>50</v>
      </c>
      <c r="F69" s="2"/>
      <c r="G69" s="2"/>
      <c r="H69" s="2"/>
      <c r="I69" s="2" t="s">
        <v>122</v>
      </c>
      <c r="J69" s="63"/>
      <c r="K69" s="87"/>
      <c r="L69" s="87"/>
      <c r="M69" s="87"/>
      <c r="N69" s="87"/>
      <c r="O69" s="204"/>
      <c r="P69" s="205"/>
      <c r="Q69" s="2" t="s">
        <v>122</v>
      </c>
    </row>
    <row r="70" spans="2:17" x14ac:dyDescent="0.25">
      <c r="B70" s="1" t="s">
        <v>197</v>
      </c>
      <c r="C70" s="1" t="s">
        <v>195</v>
      </c>
      <c r="D70" s="3" t="s">
        <v>198</v>
      </c>
      <c r="E70" s="3">
        <v>50</v>
      </c>
      <c r="F70" s="2"/>
      <c r="G70" s="2"/>
      <c r="H70" s="2"/>
      <c r="I70" s="2" t="s">
        <v>122</v>
      </c>
      <c r="J70" s="63"/>
      <c r="K70" s="87"/>
      <c r="L70" s="87"/>
      <c r="M70" s="87"/>
      <c r="N70" s="87"/>
      <c r="O70" s="160"/>
      <c r="P70" s="161"/>
      <c r="Q70" s="2" t="s">
        <v>122</v>
      </c>
    </row>
    <row r="71" spans="2:17" x14ac:dyDescent="0.25">
      <c r="B71" s="1" t="s">
        <v>199</v>
      </c>
      <c r="C71" s="1" t="s">
        <v>195</v>
      </c>
      <c r="D71" s="3" t="s">
        <v>200</v>
      </c>
      <c r="E71" s="3">
        <v>25</v>
      </c>
      <c r="F71" s="2"/>
      <c r="G71" s="2"/>
      <c r="H71" s="2"/>
      <c r="I71" s="2" t="s">
        <v>122</v>
      </c>
      <c r="J71" s="63"/>
      <c r="K71" s="87"/>
      <c r="L71" s="87"/>
      <c r="M71" s="87"/>
      <c r="N71" s="87"/>
      <c r="O71" s="160"/>
      <c r="P71" s="161"/>
      <c r="Q71" s="2" t="s">
        <v>122</v>
      </c>
    </row>
    <row r="72" spans="2:17" x14ac:dyDescent="0.25">
      <c r="B72" s="1" t="s">
        <v>199</v>
      </c>
      <c r="C72" s="1" t="s">
        <v>195</v>
      </c>
      <c r="D72" s="3" t="s">
        <v>201</v>
      </c>
      <c r="E72" s="3">
        <v>25</v>
      </c>
      <c r="F72" s="2"/>
      <c r="G72" s="2"/>
      <c r="H72" s="2"/>
      <c r="I72" s="2" t="s">
        <v>122</v>
      </c>
      <c r="J72" s="63"/>
      <c r="K72" s="87"/>
      <c r="L72" s="87"/>
      <c r="M72" s="87"/>
      <c r="N72" s="87"/>
      <c r="O72" s="160"/>
      <c r="P72" s="161"/>
      <c r="Q72" s="2" t="s">
        <v>122</v>
      </c>
    </row>
    <row r="73" spans="2:17" x14ac:dyDescent="0.25">
      <c r="B73" s="1" t="s">
        <v>202</v>
      </c>
      <c r="C73" s="1" t="s">
        <v>195</v>
      </c>
      <c r="D73" s="3" t="s">
        <v>203</v>
      </c>
      <c r="E73" s="3">
        <v>44</v>
      </c>
      <c r="F73" s="2"/>
      <c r="G73" s="2"/>
      <c r="H73" s="2"/>
      <c r="I73" s="2" t="s">
        <v>122</v>
      </c>
      <c r="J73" s="63"/>
      <c r="K73" s="87"/>
      <c r="L73" s="87"/>
      <c r="M73" s="87"/>
      <c r="N73" s="87"/>
      <c r="O73" s="160"/>
      <c r="P73" s="161"/>
      <c r="Q73" s="2" t="s">
        <v>122</v>
      </c>
    </row>
    <row r="74" spans="2:17" x14ac:dyDescent="0.25">
      <c r="B74" s="1" t="s">
        <v>202</v>
      </c>
      <c r="C74" s="1" t="s">
        <v>195</v>
      </c>
      <c r="D74" s="3" t="s">
        <v>204</v>
      </c>
      <c r="E74" s="3">
        <v>11</v>
      </c>
      <c r="F74" s="2"/>
      <c r="G74" s="2"/>
      <c r="H74" s="2"/>
      <c r="I74" s="2" t="s">
        <v>122</v>
      </c>
      <c r="J74" s="63"/>
      <c r="K74" s="87"/>
      <c r="L74" s="87"/>
      <c r="M74" s="87"/>
      <c r="N74" s="87"/>
      <c r="O74" s="160"/>
      <c r="P74" s="161"/>
      <c r="Q74" s="2" t="s">
        <v>122</v>
      </c>
    </row>
    <row r="75" spans="2:17" x14ac:dyDescent="0.25">
      <c r="B75" s="1" t="s">
        <v>202</v>
      </c>
      <c r="C75" s="1" t="s">
        <v>195</v>
      </c>
      <c r="D75" s="3" t="s">
        <v>205</v>
      </c>
      <c r="E75" s="3">
        <v>18</v>
      </c>
      <c r="F75" s="2"/>
      <c r="G75" s="2"/>
      <c r="H75" s="2"/>
      <c r="I75" s="2" t="s">
        <v>122</v>
      </c>
      <c r="J75" s="63"/>
      <c r="K75" s="87"/>
      <c r="L75" s="87"/>
      <c r="M75" s="87"/>
      <c r="N75" s="87"/>
      <c r="O75" s="160"/>
      <c r="P75" s="161"/>
      <c r="Q75" s="2" t="s">
        <v>122</v>
      </c>
    </row>
    <row r="76" spans="2:17" x14ac:dyDescent="0.25">
      <c r="B76" s="1" t="s">
        <v>202</v>
      </c>
      <c r="C76" s="1" t="s">
        <v>195</v>
      </c>
      <c r="D76" s="3" t="s">
        <v>206</v>
      </c>
      <c r="E76" s="3">
        <v>12</v>
      </c>
      <c r="F76" s="2"/>
      <c r="G76" s="2"/>
      <c r="H76" s="2"/>
      <c r="I76" s="2" t="s">
        <v>122</v>
      </c>
      <c r="J76" s="63"/>
      <c r="K76" s="87"/>
      <c r="L76" s="87"/>
      <c r="M76" s="87"/>
      <c r="N76" s="87"/>
      <c r="O76" s="160"/>
      <c r="P76" s="161"/>
      <c r="Q76" s="2" t="s">
        <v>122</v>
      </c>
    </row>
    <row r="77" spans="2:17" x14ac:dyDescent="0.25">
      <c r="B77" s="1" t="s">
        <v>202</v>
      </c>
      <c r="C77" s="1" t="s">
        <v>195</v>
      </c>
      <c r="D77" s="3" t="s">
        <v>207</v>
      </c>
      <c r="E77" s="3">
        <v>15</v>
      </c>
      <c r="F77" s="2"/>
      <c r="G77" s="2"/>
      <c r="H77" s="2"/>
      <c r="I77" s="2" t="s">
        <v>122</v>
      </c>
      <c r="J77" s="63"/>
      <c r="K77" s="87"/>
      <c r="L77" s="87"/>
      <c r="M77" s="87"/>
      <c r="N77" s="87"/>
      <c r="O77" s="160"/>
      <c r="P77" s="161"/>
      <c r="Q77" s="2" t="s">
        <v>122</v>
      </c>
    </row>
    <row r="78" spans="2:17" x14ac:dyDescent="0.25">
      <c r="B78" s="1" t="s">
        <v>208</v>
      </c>
      <c r="C78" s="1" t="s">
        <v>195</v>
      </c>
      <c r="D78" s="3" t="s">
        <v>209</v>
      </c>
      <c r="E78" s="3">
        <v>25</v>
      </c>
      <c r="F78" s="2"/>
      <c r="G78" s="2"/>
      <c r="H78" s="2"/>
      <c r="I78" s="2" t="s">
        <v>122</v>
      </c>
      <c r="J78" s="63"/>
      <c r="K78" s="87"/>
      <c r="L78" s="87"/>
      <c r="M78" s="87"/>
      <c r="N78" s="87"/>
      <c r="O78" s="160"/>
      <c r="P78" s="161"/>
      <c r="Q78" s="2" t="s">
        <v>122</v>
      </c>
    </row>
    <row r="79" spans="2:17" x14ac:dyDescent="0.25">
      <c r="B79" s="1" t="s">
        <v>208</v>
      </c>
      <c r="C79" s="1" t="s">
        <v>195</v>
      </c>
      <c r="D79" s="3" t="s">
        <v>210</v>
      </c>
      <c r="E79" s="3">
        <v>14</v>
      </c>
      <c r="F79" s="2"/>
      <c r="G79" s="2"/>
      <c r="H79" s="2"/>
      <c r="I79" s="2" t="s">
        <v>122</v>
      </c>
      <c r="J79" s="63"/>
      <c r="K79" s="87"/>
      <c r="L79" s="87"/>
      <c r="M79" s="87"/>
      <c r="N79" s="87"/>
      <c r="O79" s="160"/>
      <c r="P79" s="161"/>
      <c r="Q79" s="2" t="s">
        <v>122</v>
      </c>
    </row>
    <row r="80" spans="2:17" x14ac:dyDescent="0.25">
      <c r="B80" s="1" t="s">
        <v>211</v>
      </c>
      <c r="C80" s="1" t="s">
        <v>195</v>
      </c>
      <c r="D80" s="3" t="s">
        <v>212</v>
      </c>
      <c r="E80" s="3">
        <v>59</v>
      </c>
      <c r="F80" s="2"/>
      <c r="G80" s="2"/>
      <c r="H80" s="2"/>
      <c r="I80" s="2" t="s">
        <v>122</v>
      </c>
      <c r="J80" s="63"/>
      <c r="K80" s="87"/>
      <c r="L80" s="87"/>
      <c r="M80" s="87"/>
      <c r="N80" s="87"/>
      <c r="O80" s="160"/>
      <c r="P80" s="161"/>
      <c r="Q80" s="2" t="s">
        <v>122</v>
      </c>
    </row>
    <row r="81" spans="2:17" x14ac:dyDescent="0.25">
      <c r="B81" s="1" t="s">
        <v>211</v>
      </c>
      <c r="C81" s="1" t="s">
        <v>195</v>
      </c>
      <c r="D81" s="3" t="s">
        <v>213</v>
      </c>
      <c r="E81" s="3">
        <v>52</v>
      </c>
      <c r="F81" s="2"/>
      <c r="G81" s="2"/>
      <c r="H81" s="2"/>
      <c r="I81" s="2" t="s">
        <v>122</v>
      </c>
      <c r="J81" s="63"/>
      <c r="K81" s="87"/>
      <c r="L81" s="87"/>
      <c r="M81" s="87"/>
      <c r="N81" s="87"/>
      <c r="O81" s="160"/>
      <c r="P81" s="161"/>
      <c r="Q81" s="2" t="s">
        <v>122</v>
      </c>
    </row>
    <row r="82" spans="2:17" x14ac:dyDescent="0.25">
      <c r="B82" s="1" t="s">
        <v>211</v>
      </c>
      <c r="C82" s="1" t="s">
        <v>195</v>
      </c>
      <c r="D82" s="3" t="s">
        <v>214</v>
      </c>
      <c r="E82" s="3">
        <v>22</v>
      </c>
      <c r="F82" s="2"/>
      <c r="G82" s="2"/>
      <c r="H82" s="2"/>
      <c r="I82" s="2" t="s">
        <v>122</v>
      </c>
      <c r="J82" s="63"/>
      <c r="K82" s="87"/>
      <c r="L82" s="87"/>
      <c r="M82" s="87"/>
      <c r="N82" s="87"/>
      <c r="O82" s="160"/>
      <c r="P82" s="161"/>
      <c r="Q82" s="2" t="s">
        <v>122</v>
      </c>
    </row>
    <row r="83" spans="2:17" x14ac:dyDescent="0.25">
      <c r="B83" s="1" t="s">
        <v>211</v>
      </c>
      <c r="C83" s="1" t="s">
        <v>195</v>
      </c>
      <c r="D83" s="3" t="s">
        <v>215</v>
      </c>
      <c r="E83" s="3">
        <v>17</v>
      </c>
      <c r="F83" s="2"/>
      <c r="G83" s="2"/>
      <c r="H83" s="2"/>
      <c r="I83" s="2" t="s">
        <v>122</v>
      </c>
      <c r="J83" s="63"/>
      <c r="K83" s="87"/>
      <c r="L83" s="87"/>
      <c r="M83" s="87"/>
      <c r="N83" s="87"/>
      <c r="O83" s="160"/>
      <c r="P83" s="161"/>
      <c r="Q83" s="2" t="s">
        <v>122</v>
      </c>
    </row>
    <row r="84" spans="2:17" x14ac:dyDescent="0.25">
      <c r="B84" s="1" t="s">
        <v>216</v>
      </c>
      <c r="C84" s="1" t="s">
        <v>195</v>
      </c>
      <c r="D84" s="3" t="s">
        <v>217</v>
      </c>
      <c r="E84" s="3">
        <v>21</v>
      </c>
      <c r="F84" s="2"/>
      <c r="G84" s="2"/>
      <c r="H84" s="2"/>
      <c r="I84" s="2" t="s">
        <v>122</v>
      </c>
      <c r="J84" s="63"/>
      <c r="K84" s="87"/>
      <c r="L84" s="87"/>
      <c r="M84" s="87"/>
      <c r="N84" s="87"/>
      <c r="O84" s="160"/>
      <c r="P84" s="161"/>
      <c r="Q84" s="2" t="s">
        <v>122</v>
      </c>
    </row>
    <row r="85" spans="2:17" x14ac:dyDescent="0.25">
      <c r="B85" s="1" t="s">
        <v>218</v>
      </c>
      <c r="C85" s="1" t="s">
        <v>195</v>
      </c>
      <c r="D85" s="3" t="s">
        <v>219</v>
      </c>
      <c r="E85" s="3">
        <v>20</v>
      </c>
      <c r="F85" s="2"/>
      <c r="G85" s="2"/>
      <c r="H85" s="2"/>
      <c r="I85" s="2" t="s">
        <v>122</v>
      </c>
      <c r="J85" s="63"/>
      <c r="K85" s="87"/>
      <c r="L85" s="87"/>
      <c r="M85" s="87"/>
      <c r="N85" s="87"/>
      <c r="O85" s="160"/>
      <c r="P85" s="161"/>
      <c r="Q85" s="2" t="s">
        <v>122</v>
      </c>
    </row>
    <row r="86" spans="2:17" x14ac:dyDescent="0.25">
      <c r="B86" s="1" t="s">
        <v>220</v>
      </c>
      <c r="C86" s="1" t="s">
        <v>195</v>
      </c>
      <c r="D86" s="3" t="s">
        <v>221</v>
      </c>
      <c r="E86" s="3">
        <v>20</v>
      </c>
      <c r="F86" s="2"/>
      <c r="G86" s="2"/>
      <c r="H86" s="2"/>
      <c r="I86" s="2" t="s">
        <v>122</v>
      </c>
      <c r="J86" s="63"/>
      <c r="K86" s="87"/>
      <c r="L86" s="87"/>
      <c r="M86" s="87"/>
      <c r="N86" s="87"/>
      <c r="O86" s="160"/>
      <c r="P86" s="161"/>
      <c r="Q86" s="2" t="s">
        <v>122</v>
      </c>
    </row>
    <row r="87" spans="2:17" x14ac:dyDescent="0.25">
      <c r="B87" s="1" t="s">
        <v>222</v>
      </c>
      <c r="C87" s="1" t="s">
        <v>195</v>
      </c>
      <c r="D87" s="3" t="s">
        <v>223</v>
      </c>
      <c r="E87" s="3">
        <v>15</v>
      </c>
      <c r="F87" s="2"/>
      <c r="G87" s="2"/>
      <c r="H87" s="2"/>
      <c r="I87" s="2" t="s">
        <v>122</v>
      </c>
      <c r="J87" s="63"/>
      <c r="K87" s="87"/>
      <c r="L87" s="87"/>
      <c r="M87" s="87"/>
      <c r="N87" s="87"/>
      <c r="O87" s="160"/>
      <c r="P87" s="161"/>
      <c r="Q87" s="2" t="s">
        <v>122</v>
      </c>
    </row>
    <row r="88" spans="2:17" x14ac:dyDescent="0.25">
      <c r="B88" s="1" t="s">
        <v>224</v>
      </c>
      <c r="C88" s="1" t="s">
        <v>195</v>
      </c>
      <c r="D88" s="3" t="s">
        <v>225</v>
      </c>
      <c r="E88" s="3">
        <v>21</v>
      </c>
      <c r="F88" s="2"/>
      <c r="G88" s="2"/>
      <c r="H88" s="2"/>
      <c r="I88" s="2" t="s">
        <v>122</v>
      </c>
      <c r="J88" s="63"/>
      <c r="K88" s="87"/>
      <c r="L88" s="87"/>
      <c r="M88" s="87"/>
      <c r="N88" s="87"/>
      <c r="O88" s="160"/>
      <c r="P88" s="161"/>
      <c r="Q88" s="2" t="s">
        <v>122</v>
      </c>
    </row>
    <row r="89" spans="2:17" x14ac:dyDescent="0.25">
      <c r="B89" s="1" t="s">
        <v>226</v>
      </c>
      <c r="C89" s="1" t="s">
        <v>195</v>
      </c>
      <c r="D89" s="3" t="s">
        <v>227</v>
      </c>
      <c r="E89" s="3">
        <v>20</v>
      </c>
      <c r="F89" s="2"/>
      <c r="G89" s="2"/>
      <c r="H89" s="2"/>
      <c r="I89" s="2" t="s">
        <v>122</v>
      </c>
      <c r="J89" s="63"/>
      <c r="K89" s="87"/>
      <c r="L89" s="87"/>
      <c r="M89" s="87"/>
      <c r="N89" s="87"/>
      <c r="O89" s="160"/>
      <c r="P89" s="161"/>
      <c r="Q89" s="2" t="s">
        <v>122</v>
      </c>
    </row>
    <row r="90" spans="2:17" x14ac:dyDescent="0.25">
      <c r="B90" s="1" t="s">
        <v>228</v>
      </c>
      <c r="C90" s="1" t="s">
        <v>195</v>
      </c>
      <c r="D90" s="3" t="s">
        <v>229</v>
      </c>
      <c r="E90" s="3">
        <v>15</v>
      </c>
      <c r="F90" s="2"/>
      <c r="G90" s="2"/>
      <c r="H90" s="2"/>
      <c r="I90" s="2" t="s">
        <v>122</v>
      </c>
      <c r="J90" s="63"/>
      <c r="K90" s="87"/>
      <c r="L90" s="87"/>
      <c r="M90" s="87"/>
      <c r="N90" s="87"/>
      <c r="O90" s="160"/>
      <c r="P90" s="161"/>
      <c r="Q90" s="2" t="s">
        <v>122</v>
      </c>
    </row>
    <row r="91" spans="2:17" x14ac:dyDescent="0.25">
      <c r="B91" s="1" t="s">
        <v>230</v>
      </c>
      <c r="C91" s="1" t="s">
        <v>195</v>
      </c>
      <c r="D91" s="3" t="s">
        <v>231</v>
      </c>
      <c r="E91" s="3">
        <v>19</v>
      </c>
      <c r="F91" s="2"/>
      <c r="G91" s="2"/>
      <c r="H91" s="2"/>
      <c r="I91" s="2" t="s">
        <v>122</v>
      </c>
      <c r="J91" s="63"/>
      <c r="K91" s="87"/>
      <c r="L91" s="87"/>
      <c r="M91" s="87"/>
      <c r="N91" s="87"/>
      <c r="O91" s="160"/>
      <c r="P91" s="161"/>
      <c r="Q91" s="2" t="s">
        <v>122</v>
      </c>
    </row>
    <row r="92" spans="2:17" x14ac:dyDescent="0.25">
      <c r="B92" s="1" t="s">
        <v>232</v>
      </c>
      <c r="C92" s="1" t="s">
        <v>195</v>
      </c>
      <c r="D92" s="3" t="s">
        <v>227</v>
      </c>
      <c r="E92" s="3">
        <v>18</v>
      </c>
      <c r="F92" s="2"/>
      <c r="G92" s="2"/>
      <c r="H92" s="2"/>
      <c r="I92" s="2" t="s">
        <v>122</v>
      </c>
      <c r="J92" s="63"/>
      <c r="K92" s="87"/>
      <c r="L92" s="87"/>
      <c r="M92" s="87"/>
      <c r="N92" s="87"/>
      <c r="O92" s="160"/>
      <c r="P92" s="161"/>
      <c r="Q92" s="2" t="s">
        <v>122</v>
      </c>
    </row>
    <row r="93" spans="2:17" x14ac:dyDescent="0.25">
      <c r="B93" s="1" t="s">
        <v>233</v>
      </c>
      <c r="C93" s="1" t="s">
        <v>195</v>
      </c>
      <c r="D93" s="3" t="s">
        <v>227</v>
      </c>
      <c r="E93" s="3">
        <v>17</v>
      </c>
      <c r="F93" s="2"/>
      <c r="G93" s="2"/>
      <c r="H93" s="2"/>
      <c r="I93" s="2" t="s">
        <v>122</v>
      </c>
      <c r="J93" s="63"/>
      <c r="K93" s="87"/>
      <c r="L93" s="87"/>
      <c r="M93" s="87"/>
      <c r="N93" s="87"/>
      <c r="O93" s="160"/>
      <c r="P93" s="161"/>
      <c r="Q93" s="2" t="s">
        <v>122</v>
      </c>
    </row>
    <row r="94" spans="2:17" x14ac:dyDescent="0.25">
      <c r="B94" s="1" t="s">
        <v>234</v>
      </c>
      <c r="C94" s="1" t="s">
        <v>195</v>
      </c>
      <c r="D94" s="3" t="s">
        <v>235</v>
      </c>
      <c r="E94" s="3">
        <v>20</v>
      </c>
      <c r="F94" s="2"/>
      <c r="G94" s="2"/>
      <c r="H94" s="2"/>
      <c r="I94" s="2" t="s">
        <v>122</v>
      </c>
      <c r="J94" s="63"/>
      <c r="K94" s="87"/>
      <c r="L94" s="87"/>
      <c r="M94" s="87"/>
      <c r="N94" s="87"/>
      <c r="O94" s="160"/>
      <c r="P94" s="161"/>
      <c r="Q94" s="2" t="s">
        <v>122</v>
      </c>
    </row>
    <row r="95" spans="2:17" x14ac:dyDescent="0.25">
      <c r="B95" s="1" t="s">
        <v>236</v>
      </c>
      <c r="C95" s="1" t="s">
        <v>195</v>
      </c>
      <c r="D95" s="3" t="s">
        <v>237</v>
      </c>
      <c r="E95" s="3">
        <v>20</v>
      </c>
      <c r="F95" s="2"/>
      <c r="G95" s="2"/>
      <c r="H95" s="2"/>
      <c r="I95" s="2" t="s">
        <v>122</v>
      </c>
      <c r="J95" s="63"/>
      <c r="K95" s="87"/>
      <c r="L95" s="87"/>
      <c r="M95" s="87"/>
      <c r="N95" s="87"/>
      <c r="O95" s="160"/>
      <c r="P95" s="161"/>
      <c r="Q95" s="2" t="s">
        <v>122</v>
      </c>
    </row>
    <row r="96" spans="2:17" x14ac:dyDescent="0.25">
      <c r="B96" s="1" t="s">
        <v>238</v>
      </c>
      <c r="C96" s="1" t="s">
        <v>195</v>
      </c>
      <c r="D96" s="3" t="s">
        <v>239</v>
      </c>
      <c r="E96" s="3">
        <v>17</v>
      </c>
      <c r="F96" s="2"/>
      <c r="G96" s="2"/>
      <c r="H96" s="2"/>
      <c r="I96" s="2" t="s">
        <v>122</v>
      </c>
      <c r="J96" s="63"/>
      <c r="K96" s="87"/>
      <c r="L96" s="87"/>
      <c r="M96" s="87"/>
      <c r="N96" s="87"/>
      <c r="O96" s="160"/>
      <c r="P96" s="161"/>
      <c r="Q96" s="2" t="s">
        <v>122</v>
      </c>
    </row>
    <row r="97" spans="2:17" x14ac:dyDescent="0.25">
      <c r="B97" s="1" t="s">
        <v>240</v>
      </c>
      <c r="C97" s="1" t="s">
        <v>195</v>
      </c>
      <c r="D97" s="3" t="s">
        <v>241</v>
      </c>
      <c r="E97" s="3">
        <v>20</v>
      </c>
      <c r="F97" s="2"/>
      <c r="G97" s="2"/>
      <c r="H97" s="2"/>
      <c r="I97" s="2" t="s">
        <v>122</v>
      </c>
      <c r="J97" s="63"/>
      <c r="K97" s="87"/>
      <c r="L97" s="87"/>
      <c r="M97" s="87"/>
      <c r="N97" s="87"/>
      <c r="O97" s="160"/>
      <c r="P97" s="161"/>
      <c r="Q97" s="2" t="s">
        <v>122</v>
      </c>
    </row>
    <row r="98" spans="2:17" x14ac:dyDescent="0.25">
      <c r="B98" s="1" t="s">
        <v>242</v>
      </c>
      <c r="C98" s="1" t="s">
        <v>195</v>
      </c>
      <c r="D98" s="3" t="s">
        <v>243</v>
      </c>
      <c r="E98" s="3">
        <v>19</v>
      </c>
      <c r="F98" s="2"/>
      <c r="G98" s="2"/>
      <c r="H98" s="2"/>
      <c r="I98" s="2" t="s">
        <v>122</v>
      </c>
      <c r="J98" s="63"/>
      <c r="K98" s="87"/>
      <c r="L98" s="87"/>
      <c r="M98" s="87"/>
      <c r="N98" s="87"/>
      <c r="O98" s="160"/>
      <c r="P98" s="161"/>
      <c r="Q98" s="2" t="s">
        <v>122</v>
      </c>
    </row>
    <row r="99" spans="2:17" x14ac:dyDescent="0.25">
      <c r="B99" s="1" t="s">
        <v>244</v>
      </c>
      <c r="C99" s="1" t="s">
        <v>195</v>
      </c>
      <c r="D99" s="3" t="s">
        <v>245</v>
      </c>
      <c r="E99" s="3">
        <v>18</v>
      </c>
      <c r="F99" s="2"/>
      <c r="G99" s="2"/>
      <c r="H99" s="2"/>
      <c r="I99" s="2" t="s">
        <v>122</v>
      </c>
      <c r="J99" s="63"/>
      <c r="K99" s="87"/>
      <c r="L99" s="87"/>
      <c r="M99" s="87"/>
      <c r="N99" s="87"/>
      <c r="O99" s="160"/>
      <c r="P99" s="161"/>
      <c r="Q99" s="2" t="s">
        <v>122</v>
      </c>
    </row>
    <row r="100" spans="2:17" x14ac:dyDescent="0.25">
      <c r="B100" s="1" t="s">
        <v>246</v>
      </c>
      <c r="C100" s="1" t="s">
        <v>195</v>
      </c>
      <c r="D100" s="3" t="s">
        <v>247</v>
      </c>
      <c r="E100" s="3">
        <v>25</v>
      </c>
      <c r="F100" s="2"/>
      <c r="G100" s="2"/>
      <c r="H100" s="2"/>
      <c r="I100" s="2" t="s">
        <v>122</v>
      </c>
      <c r="J100" s="63"/>
      <c r="K100" s="87"/>
      <c r="L100" s="87"/>
      <c r="M100" s="87"/>
      <c r="N100" s="87"/>
      <c r="O100" s="160"/>
      <c r="P100" s="161"/>
      <c r="Q100" s="2" t="s">
        <v>122</v>
      </c>
    </row>
    <row r="101" spans="2:17" x14ac:dyDescent="0.25">
      <c r="B101" s="1" t="s">
        <v>248</v>
      </c>
      <c r="C101" s="1" t="s">
        <v>195</v>
      </c>
      <c r="D101" s="3" t="s">
        <v>249</v>
      </c>
      <c r="E101" s="3">
        <v>22</v>
      </c>
      <c r="F101" s="2"/>
      <c r="G101" s="2"/>
      <c r="H101" s="2"/>
      <c r="I101" s="2" t="s">
        <v>122</v>
      </c>
      <c r="J101" s="63"/>
      <c r="K101" s="87"/>
      <c r="L101" s="87"/>
      <c r="M101" s="87"/>
      <c r="N101" s="87"/>
      <c r="O101" s="160"/>
      <c r="P101" s="161"/>
      <c r="Q101" s="2" t="s">
        <v>122</v>
      </c>
    </row>
    <row r="102" spans="2:17" x14ac:dyDescent="0.25">
      <c r="B102" s="1" t="s">
        <v>250</v>
      </c>
      <c r="C102" s="1" t="s">
        <v>195</v>
      </c>
      <c r="D102" s="3" t="s">
        <v>251</v>
      </c>
      <c r="E102" s="3">
        <v>20</v>
      </c>
      <c r="F102" s="2"/>
      <c r="G102" s="2"/>
      <c r="H102" s="2"/>
      <c r="I102" s="2" t="s">
        <v>122</v>
      </c>
      <c r="J102" s="63"/>
      <c r="K102" s="87"/>
      <c r="L102" s="87"/>
      <c r="M102" s="87"/>
      <c r="N102" s="87"/>
      <c r="O102" s="160"/>
      <c r="P102" s="161"/>
      <c r="Q102" s="2" t="s">
        <v>122</v>
      </c>
    </row>
    <row r="103" spans="2:17" x14ac:dyDescent="0.25">
      <c r="B103" s="1" t="s">
        <v>252</v>
      </c>
      <c r="C103" s="1" t="s">
        <v>195</v>
      </c>
      <c r="D103" s="38" t="s">
        <v>253</v>
      </c>
      <c r="E103" s="38">
        <v>24</v>
      </c>
      <c r="F103" s="37"/>
      <c r="G103" s="37"/>
      <c r="H103" s="37"/>
      <c r="I103" s="2" t="s">
        <v>122</v>
      </c>
      <c r="J103" s="38"/>
      <c r="K103" s="87"/>
      <c r="L103" s="87"/>
      <c r="M103" s="87"/>
      <c r="N103" s="87"/>
      <c r="O103" s="210"/>
      <c r="P103" s="211"/>
      <c r="Q103" s="2" t="s">
        <v>122</v>
      </c>
    </row>
    <row r="104" spans="2:17" x14ac:dyDescent="0.25">
      <c r="B104" s="1" t="s">
        <v>254</v>
      </c>
      <c r="C104" s="1" t="s">
        <v>195</v>
      </c>
      <c r="D104" s="38" t="s">
        <v>255</v>
      </c>
      <c r="E104" s="38">
        <v>24</v>
      </c>
      <c r="F104" s="37"/>
      <c r="G104" s="37"/>
      <c r="H104" s="37"/>
      <c r="I104" s="2" t="s">
        <v>122</v>
      </c>
      <c r="J104" s="38"/>
      <c r="K104" s="87"/>
      <c r="L104" s="87"/>
      <c r="M104" s="87"/>
      <c r="N104" s="87"/>
      <c r="O104" s="162"/>
      <c r="P104" s="163"/>
      <c r="Q104" s="2" t="s">
        <v>122</v>
      </c>
    </row>
    <row r="105" spans="2:17" x14ac:dyDescent="0.25">
      <c r="B105" s="1" t="s">
        <v>256</v>
      </c>
      <c r="C105" s="1" t="s">
        <v>195</v>
      </c>
      <c r="D105" s="38" t="s">
        <v>257</v>
      </c>
      <c r="E105" s="38">
        <v>30</v>
      </c>
      <c r="F105" s="37"/>
      <c r="G105" s="37"/>
      <c r="H105" s="37"/>
      <c r="I105" s="2" t="s">
        <v>122</v>
      </c>
      <c r="J105" s="38"/>
      <c r="K105" s="87"/>
      <c r="L105" s="87"/>
      <c r="M105" s="87"/>
      <c r="N105" s="87"/>
      <c r="O105" s="162"/>
      <c r="P105" s="163"/>
      <c r="Q105" s="2" t="s">
        <v>122</v>
      </c>
    </row>
    <row r="106" spans="2:17" x14ac:dyDescent="0.25">
      <c r="B106" s="1" t="s">
        <v>258</v>
      </c>
      <c r="C106" s="1" t="s">
        <v>195</v>
      </c>
      <c r="D106" s="38" t="s">
        <v>259</v>
      </c>
      <c r="E106" s="38">
        <v>25</v>
      </c>
      <c r="F106" s="37"/>
      <c r="G106" s="37"/>
      <c r="H106" s="37"/>
      <c r="I106" s="2" t="s">
        <v>122</v>
      </c>
      <c r="J106" s="38"/>
      <c r="K106" s="87"/>
      <c r="L106" s="87"/>
      <c r="M106" s="87"/>
      <c r="N106" s="87"/>
      <c r="O106" s="162"/>
      <c r="P106" s="163"/>
      <c r="Q106" s="2" t="s">
        <v>122</v>
      </c>
    </row>
    <row r="107" spans="2:17" x14ac:dyDescent="0.25">
      <c r="B107" s="1" t="s">
        <v>260</v>
      </c>
      <c r="C107" s="1" t="s">
        <v>195</v>
      </c>
      <c r="D107" s="38" t="s">
        <v>261</v>
      </c>
      <c r="E107" s="38">
        <v>22</v>
      </c>
      <c r="F107" s="37"/>
      <c r="G107" s="37"/>
      <c r="H107" s="37"/>
      <c r="I107" s="2" t="s">
        <v>122</v>
      </c>
      <c r="J107" s="38"/>
      <c r="K107" s="87"/>
      <c r="L107" s="87"/>
      <c r="M107" s="87"/>
      <c r="N107" s="87"/>
      <c r="O107" s="162"/>
      <c r="P107" s="163"/>
      <c r="Q107" s="2" t="s">
        <v>122</v>
      </c>
    </row>
    <row r="108" spans="2:17" x14ac:dyDescent="0.25">
      <c r="B108" s="1" t="s">
        <v>262</v>
      </c>
      <c r="C108" s="1" t="s">
        <v>195</v>
      </c>
      <c r="D108" s="38" t="s">
        <v>263</v>
      </c>
      <c r="E108" s="38">
        <v>28</v>
      </c>
      <c r="F108" s="37"/>
      <c r="G108" s="37"/>
      <c r="H108" s="37"/>
      <c r="I108" s="2" t="s">
        <v>122</v>
      </c>
      <c r="J108" s="38"/>
      <c r="K108" s="87"/>
      <c r="L108" s="87"/>
      <c r="M108" s="87"/>
      <c r="N108" s="87"/>
      <c r="O108" s="162"/>
      <c r="P108" s="163"/>
      <c r="Q108" s="2" t="s">
        <v>122</v>
      </c>
    </row>
    <row r="109" spans="2:17" x14ac:dyDescent="0.25">
      <c r="B109" s="1" t="s">
        <v>264</v>
      </c>
      <c r="C109" s="1" t="s">
        <v>195</v>
      </c>
      <c r="D109" s="3" t="s">
        <v>265</v>
      </c>
      <c r="E109" s="3">
        <v>30</v>
      </c>
      <c r="F109" s="2"/>
      <c r="G109" s="2"/>
      <c r="H109" s="2"/>
      <c r="I109" s="2" t="s">
        <v>122</v>
      </c>
      <c r="J109" s="63"/>
      <c r="K109" s="87"/>
      <c r="L109" s="87"/>
      <c r="M109" s="87"/>
      <c r="N109" s="87"/>
      <c r="O109" s="204"/>
      <c r="P109" s="205"/>
      <c r="Q109" s="2" t="s">
        <v>122</v>
      </c>
    </row>
    <row r="110" spans="2:17" x14ac:dyDescent="0.25">
      <c r="B110" s="1" t="s">
        <v>266</v>
      </c>
      <c r="C110" s="1" t="s">
        <v>195</v>
      </c>
      <c r="D110" s="3" t="s">
        <v>267</v>
      </c>
      <c r="E110" s="3">
        <v>25</v>
      </c>
      <c r="F110" s="2"/>
      <c r="G110" s="2"/>
      <c r="H110" s="2"/>
      <c r="I110" s="2" t="s">
        <v>122</v>
      </c>
      <c r="J110" s="63"/>
      <c r="K110" s="87"/>
      <c r="L110" s="87"/>
      <c r="M110" s="87"/>
      <c r="N110" s="87"/>
      <c r="O110" s="204"/>
      <c r="P110" s="205"/>
      <c r="Q110" s="2" t="s">
        <v>122</v>
      </c>
    </row>
    <row r="111" spans="2:17" x14ac:dyDescent="0.25">
      <c r="B111" s="1" t="s">
        <v>268</v>
      </c>
      <c r="C111" s="1" t="s">
        <v>195</v>
      </c>
      <c r="D111" s="3" t="s">
        <v>251</v>
      </c>
      <c r="E111" s="3">
        <v>25</v>
      </c>
      <c r="F111" s="2"/>
      <c r="G111" s="2"/>
      <c r="H111" s="2"/>
      <c r="I111" s="2" t="s">
        <v>122</v>
      </c>
      <c r="J111" s="63"/>
      <c r="K111" s="87"/>
      <c r="L111" s="87"/>
      <c r="M111" s="87"/>
      <c r="N111" s="87"/>
      <c r="O111" s="204"/>
      <c r="P111" s="205"/>
      <c r="Q111" s="2" t="s">
        <v>122</v>
      </c>
    </row>
    <row r="112" spans="2:17" x14ac:dyDescent="0.25">
      <c r="B112" s="1" t="s">
        <v>269</v>
      </c>
      <c r="C112" s="1" t="s">
        <v>195</v>
      </c>
      <c r="D112" s="3" t="s">
        <v>251</v>
      </c>
      <c r="E112" s="3">
        <v>26</v>
      </c>
      <c r="F112" s="2"/>
      <c r="G112" s="2"/>
      <c r="H112" s="2"/>
      <c r="I112" s="2" t="s">
        <v>122</v>
      </c>
      <c r="J112" s="63"/>
      <c r="K112" s="87"/>
      <c r="L112" s="87"/>
      <c r="M112" s="87"/>
      <c r="N112" s="87"/>
      <c r="O112" s="204"/>
      <c r="P112" s="205"/>
      <c r="Q112" s="2" t="s">
        <v>122</v>
      </c>
    </row>
    <row r="113" spans="2:17" x14ac:dyDescent="0.25">
      <c r="B113" s="1" t="s">
        <v>270</v>
      </c>
      <c r="C113" s="1" t="s">
        <v>195</v>
      </c>
      <c r="D113" s="3" t="s">
        <v>271</v>
      </c>
      <c r="E113" s="3">
        <v>14</v>
      </c>
      <c r="F113" s="2"/>
      <c r="G113" s="2"/>
      <c r="H113" s="2"/>
      <c r="I113" s="2" t="s">
        <v>122</v>
      </c>
      <c r="J113" s="63"/>
      <c r="K113" s="87"/>
      <c r="L113" s="87"/>
      <c r="M113" s="87"/>
      <c r="N113" s="87"/>
      <c r="O113" s="160"/>
      <c r="P113" s="161"/>
      <c r="Q113" s="2" t="s">
        <v>122</v>
      </c>
    </row>
    <row r="114" spans="2:17" x14ac:dyDescent="0.25">
      <c r="B114" s="1" t="s">
        <v>272</v>
      </c>
      <c r="C114" s="1" t="s">
        <v>195</v>
      </c>
      <c r="D114" s="3" t="s">
        <v>273</v>
      </c>
      <c r="E114" s="3">
        <v>11</v>
      </c>
      <c r="F114" s="2"/>
      <c r="G114" s="2"/>
      <c r="H114" s="2"/>
      <c r="I114" s="2" t="s">
        <v>122</v>
      </c>
      <c r="J114" s="63"/>
      <c r="K114" s="87"/>
      <c r="L114" s="87"/>
      <c r="M114" s="87"/>
      <c r="N114" s="87"/>
      <c r="O114" s="160"/>
      <c r="P114" s="161"/>
      <c r="Q114" s="2" t="s">
        <v>122</v>
      </c>
    </row>
    <row r="115" spans="2:17" x14ac:dyDescent="0.25">
      <c r="B115" s="1" t="s">
        <v>274</v>
      </c>
      <c r="C115" s="1" t="s">
        <v>195</v>
      </c>
      <c r="D115" s="3" t="s">
        <v>251</v>
      </c>
      <c r="E115" s="3">
        <v>19</v>
      </c>
      <c r="F115" s="2"/>
      <c r="G115" s="2"/>
      <c r="H115" s="2"/>
      <c r="I115" s="2" t="s">
        <v>122</v>
      </c>
      <c r="J115" s="63"/>
      <c r="K115" s="87"/>
      <c r="L115" s="87"/>
      <c r="M115" s="87"/>
      <c r="N115" s="87"/>
      <c r="O115" s="160"/>
      <c r="P115" s="161"/>
      <c r="Q115" s="2" t="s">
        <v>122</v>
      </c>
    </row>
    <row r="116" spans="2:17" x14ac:dyDescent="0.25">
      <c r="B116" s="1" t="s">
        <v>275</v>
      </c>
      <c r="C116" s="1" t="s">
        <v>195</v>
      </c>
      <c r="D116" s="3" t="s">
        <v>276</v>
      </c>
      <c r="E116" s="3">
        <v>16</v>
      </c>
      <c r="F116" s="2"/>
      <c r="G116" s="2"/>
      <c r="H116" s="2"/>
      <c r="I116" s="2" t="s">
        <v>122</v>
      </c>
      <c r="J116" s="63"/>
      <c r="K116" s="87"/>
      <c r="L116" s="87"/>
      <c r="M116" s="87"/>
      <c r="N116" s="87"/>
      <c r="O116" s="160"/>
      <c r="P116" s="161"/>
      <c r="Q116" s="2" t="s">
        <v>122</v>
      </c>
    </row>
    <row r="117" spans="2:17" x14ac:dyDescent="0.25">
      <c r="B117" s="1" t="s">
        <v>277</v>
      </c>
      <c r="C117" s="1" t="s">
        <v>195</v>
      </c>
      <c r="D117" s="3" t="s">
        <v>278</v>
      </c>
      <c r="E117" s="3">
        <v>15</v>
      </c>
      <c r="F117" s="2"/>
      <c r="G117" s="2"/>
      <c r="H117" s="2"/>
      <c r="I117" s="2" t="s">
        <v>122</v>
      </c>
      <c r="J117" s="63"/>
      <c r="K117" s="87"/>
      <c r="L117" s="87"/>
      <c r="M117" s="87"/>
      <c r="N117" s="87"/>
      <c r="O117" s="160"/>
      <c r="P117" s="161"/>
      <c r="Q117" s="2" t="s">
        <v>122</v>
      </c>
    </row>
    <row r="118" spans="2:17" x14ac:dyDescent="0.25">
      <c r="B118" s="1" t="s">
        <v>279</v>
      </c>
      <c r="C118" s="1" t="s">
        <v>195</v>
      </c>
      <c r="D118" s="3" t="s">
        <v>251</v>
      </c>
      <c r="E118" s="3">
        <v>20</v>
      </c>
      <c r="F118" s="2"/>
      <c r="G118" s="2"/>
      <c r="H118" s="2"/>
      <c r="I118" s="2" t="s">
        <v>122</v>
      </c>
      <c r="J118" s="63"/>
      <c r="K118" s="87"/>
      <c r="L118" s="87"/>
      <c r="M118" s="87"/>
      <c r="N118" s="87"/>
      <c r="O118" s="160"/>
      <c r="P118" s="161"/>
      <c r="Q118" s="2" t="s">
        <v>122</v>
      </c>
    </row>
    <row r="119" spans="2:17" x14ac:dyDescent="0.25">
      <c r="B119" s="1" t="s">
        <v>280</v>
      </c>
      <c r="C119" s="1" t="s">
        <v>195</v>
      </c>
      <c r="D119" s="3" t="s">
        <v>205</v>
      </c>
      <c r="E119" s="3">
        <v>14</v>
      </c>
      <c r="F119" s="2"/>
      <c r="G119" s="2"/>
      <c r="H119" s="2"/>
      <c r="I119" s="2" t="s">
        <v>122</v>
      </c>
      <c r="J119" s="63"/>
      <c r="K119" s="87"/>
      <c r="L119" s="87"/>
      <c r="M119" s="87"/>
      <c r="N119" s="87"/>
      <c r="O119" s="160"/>
      <c r="P119" s="161"/>
      <c r="Q119" s="2" t="s">
        <v>122</v>
      </c>
    </row>
    <row r="120" spans="2:17" x14ac:dyDescent="0.25">
      <c r="B120" s="1" t="s">
        <v>281</v>
      </c>
      <c r="C120" s="1" t="s">
        <v>195</v>
      </c>
      <c r="D120" s="3" t="s">
        <v>282</v>
      </c>
      <c r="E120" s="3">
        <v>15</v>
      </c>
      <c r="F120" s="2"/>
      <c r="G120" s="2"/>
      <c r="H120" s="2"/>
      <c r="I120" s="2" t="s">
        <v>122</v>
      </c>
      <c r="J120" s="63"/>
      <c r="K120" s="87"/>
      <c r="L120" s="87"/>
      <c r="M120" s="87"/>
      <c r="N120" s="87"/>
      <c r="O120" s="160"/>
      <c r="P120" s="161"/>
      <c r="Q120" s="2" t="s">
        <v>122</v>
      </c>
    </row>
    <row r="121" spans="2:17" x14ac:dyDescent="0.25">
      <c r="B121" s="1" t="s">
        <v>283</v>
      </c>
      <c r="C121" s="1" t="s">
        <v>195</v>
      </c>
      <c r="D121" s="3" t="s">
        <v>284</v>
      </c>
      <c r="E121" s="3">
        <v>28</v>
      </c>
      <c r="F121" s="2"/>
      <c r="G121" s="2"/>
      <c r="H121" s="2"/>
      <c r="I121" s="2" t="s">
        <v>122</v>
      </c>
      <c r="J121" s="63"/>
      <c r="K121" s="87"/>
      <c r="L121" s="87"/>
      <c r="M121" s="87"/>
      <c r="N121" s="87"/>
      <c r="O121" s="160"/>
      <c r="P121" s="161"/>
      <c r="Q121" s="2" t="s">
        <v>122</v>
      </c>
    </row>
    <row r="122" spans="2:17" x14ac:dyDescent="0.25">
      <c r="B122" s="1" t="s">
        <v>283</v>
      </c>
      <c r="C122" s="1" t="s">
        <v>195</v>
      </c>
      <c r="D122" s="3" t="s">
        <v>285</v>
      </c>
      <c r="E122" s="3">
        <v>20</v>
      </c>
      <c r="F122" s="2"/>
      <c r="G122" s="2"/>
      <c r="H122" s="2"/>
      <c r="I122" s="2" t="s">
        <v>122</v>
      </c>
      <c r="J122" s="63"/>
      <c r="K122" s="87"/>
      <c r="L122" s="87"/>
      <c r="M122" s="87"/>
      <c r="N122" s="87"/>
      <c r="O122" s="160"/>
      <c r="P122" s="161"/>
      <c r="Q122" s="2" t="s">
        <v>122</v>
      </c>
    </row>
    <row r="123" spans="2:17" x14ac:dyDescent="0.25">
      <c r="B123" s="1" t="s">
        <v>283</v>
      </c>
      <c r="C123" s="1" t="s">
        <v>195</v>
      </c>
      <c r="D123" s="3" t="s">
        <v>286</v>
      </c>
      <c r="E123" s="3">
        <v>15</v>
      </c>
      <c r="F123" s="2"/>
      <c r="G123" s="2"/>
      <c r="H123" s="2"/>
      <c r="I123" s="2" t="s">
        <v>122</v>
      </c>
      <c r="J123" s="63"/>
      <c r="K123" s="87"/>
      <c r="L123" s="87"/>
      <c r="M123" s="87"/>
      <c r="N123" s="87"/>
      <c r="O123" s="160"/>
      <c r="P123" s="161"/>
      <c r="Q123" s="2" t="s">
        <v>122</v>
      </c>
    </row>
    <row r="124" spans="2:17" x14ac:dyDescent="0.25">
      <c r="B124" s="1" t="s">
        <v>283</v>
      </c>
      <c r="C124" s="1" t="s">
        <v>195</v>
      </c>
      <c r="D124" s="3" t="s">
        <v>287</v>
      </c>
      <c r="E124" s="3">
        <v>17</v>
      </c>
      <c r="F124" s="2"/>
      <c r="G124" s="2"/>
      <c r="H124" s="2"/>
      <c r="I124" s="2" t="s">
        <v>122</v>
      </c>
      <c r="J124" s="63"/>
      <c r="K124" s="87"/>
      <c r="L124" s="87"/>
      <c r="M124" s="87"/>
      <c r="N124" s="87"/>
      <c r="O124" s="160"/>
      <c r="P124" s="161"/>
      <c r="Q124" s="2" t="s">
        <v>122</v>
      </c>
    </row>
    <row r="125" spans="2:17" x14ac:dyDescent="0.25">
      <c r="B125" s="1" t="s">
        <v>283</v>
      </c>
      <c r="C125" s="1" t="s">
        <v>195</v>
      </c>
      <c r="D125" s="3" t="s">
        <v>288</v>
      </c>
      <c r="E125" s="3">
        <v>20</v>
      </c>
      <c r="F125" s="2"/>
      <c r="G125" s="2"/>
      <c r="H125" s="2"/>
      <c r="I125" s="2" t="s">
        <v>122</v>
      </c>
      <c r="J125" s="63"/>
      <c r="K125" s="87"/>
      <c r="L125" s="87"/>
      <c r="M125" s="87"/>
      <c r="N125" s="87"/>
      <c r="O125" s="160"/>
      <c r="P125" s="161"/>
      <c r="Q125" s="2" t="s">
        <v>122</v>
      </c>
    </row>
    <row r="126" spans="2:17" x14ac:dyDescent="0.25">
      <c r="B126" s="4" t="s">
        <v>1</v>
      </c>
    </row>
    <row r="127" spans="2:17" x14ac:dyDescent="0.25">
      <c r="B127" s="4" t="s">
        <v>37</v>
      </c>
    </row>
    <row r="128" spans="2:17" x14ac:dyDescent="0.25">
      <c r="B128" s="4" t="s">
        <v>59</v>
      </c>
    </row>
    <row r="130" spans="2:17" ht="15.75" thickBot="1" x14ac:dyDescent="0.3"/>
    <row r="131" spans="2:17" ht="27" thickBot="1" x14ac:dyDescent="0.3">
      <c r="B131" s="227" t="s">
        <v>38</v>
      </c>
      <c r="C131" s="228"/>
      <c r="D131" s="228"/>
      <c r="E131" s="228"/>
      <c r="F131" s="228"/>
      <c r="G131" s="228"/>
      <c r="H131" s="228"/>
      <c r="I131" s="228"/>
      <c r="J131" s="228"/>
      <c r="K131" s="228"/>
      <c r="L131" s="228"/>
      <c r="M131" s="228"/>
      <c r="N131" s="229"/>
    </row>
    <row r="136" spans="2:17" ht="76.5" customHeight="1" x14ac:dyDescent="0.25">
      <c r="B136" s="86" t="s">
        <v>0</v>
      </c>
      <c r="C136" s="86" t="s">
        <v>39</v>
      </c>
      <c r="D136" s="86" t="s">
        <v>40</v>
      </c>
      <c r="E136" s="86" t="s">
        <v>104</v>
      </c>
      <c r="F136" s="86" t="s">
        <v>106</v>
      </c>
      <c r="G136" s="86" t="s">
        <v>107</v>
      </c>
      <c r="H136" s="86" t="s">
        <v>108</v>
      </c>
      <c r="I136" s="86" t="s">
        <v>105</v>
      </c>
      <c r="J136" s="216" t="s">
        <v>109</v>
      </c>
      <c r="K136" s="230"/>
      <c r="L136" s="217"/>
      <c r="M136" s="86" t="s">
        <v>110</v>
      </c>
      <c r="N136" s="86" t="s">
        <v>41</v>
      </c>
      <c r="O136" s="86" t="s">
        <v>289</v>
      </c>
      <c r="P136" s="216" t="s">
        <v>3</v>
      </c>
      <c r="Q136" s="217"/>
    </row>
    <row r="137" spans="2:17" s="19" customFormat="1" ht="90" x14ac:dyDescent="0.25">
      <c r="B137" s="46" t="s">
        <v>290</v>
      </c>
      <c r="C137" s="167" t="s">
        <v>291</v>
      </c>
      <c r="D137" s="146" t="s">
        <v>292</v>
      </c>
      <c r="E137" s="146">
        <v>1053765514</v>
      </c>
      <c r="F137" s="147" t="s">
        <v>293</v>
      </c>
      <c r="G137" s="147" t="s">
        <v>294</v>
      </c>
      <c r="H137" s="148">
        <v>41263</v>
      </c>
      <c r="I137" s="149"/>
      <c r="J137" s="150" t="s">
        <v>295</v>
      </c>
      <c r="K137" s="151" t="s">
        <v>296</v>
      </c>
      <c r="L137" s="152" t="s">
        <v>297</v>
      </c>
      <c r="M137" s="153" t="s">
        <v>122</v>
      </c>
      <c r="N137" s="153" t="s">
        <v>122</v>
      </c>
      <c r="O137" s="153" t="s">
        <v>122</v>
      </c>
      <c r="P137" s="231"/>
      <c r="Q137" s="232"/>
    </row>
    <row r="138" spans="2:17" s="19" customFormat="1" ht="75" x14ac:dyDescent="0.25">
      <c r="B138" s="46" t="s">
        <v>290</v>
      </c>
      <c r="C138" s="167" t="s">
        <v>291</v>
      </c>
      <c r="D138" s="146" t="s">
        <v>298</v>
      </c>
      <c r="E138" s="146">
        <v>24720749</v>
      </c>
      <c r="F138" s="147" t="s">
        <v>299</v>
      </c>
      <c r="G138" s="147" t="s">
        <v>300</v>
      </c>
      <c r="H138" s="148">
        <v>40830</v>
      </c>
      <c r="I138" s="149"/>
      <c r="J138" s="150" t="s">
        <v>301</v>
      </c>
      <c r="K138" s="151" t="s">
        <v>302</v>
      </c>
      <c r="L138" s="152" t="s">
        <v>303</v>
      </c>
      <c r="M138" s="153" t="s">
        <v>122</v>
      </c>
      <c r="N138" s="153" t="s">
        <v>122</v>
      </c>
      <c r="O138" s="153" t="s">
        <v>122</v>
      </c>
      <c r="P138" s="233"/>
      <c r="Q138" s="233"/>
    </row>
    <row r="139" spans="2:17" s="19" customFormat="1" ht="60" x14ac:dyDescent="0.25">
      <c r="B139" s="46" t="s">
        <v>290</v>
      </c>
      <c r="C139" s="167" t="s">
        <v>291</v>
      </c>
      <c r="D139" s="146" t="s">
        <v>304</v>
      </c>
      <c r="E139" s="146">
        <v>6105715</v>
      </c>
      <c r="F139" s="147" t="s">
        <v>305</v>
      </c>
      <c r="G139" s="147" t="s">
        <v>306</v>
      </c>
      <c r="H139" s="148">
        <v>41207</v>
      </c>
      <c r="I139" s="149"/>
      <c r="J139" s="150" t="s">
        <v>307</v>
      </c>
      <c r="K139" s="151" t="s">
        <v>308</v>
      </c>
      <c r="L139" s="152" t="s">
        <v>309</v>
      </c>
      <c r="M139" s="153" t="s">
        <v>122</v>
      </c>
      <c r="N139" s="153" t="s">
        <v>122</v>
      </c>
      <c r="O139" s="153" t="s">
        <v>122</v>
      </c>
      <c r="P139" s="233"/>
      <c r="Q139" s="233"/>
    </row>
    <row r="140" spans="2:17" s="19" customFormat="1" ht="60" x14ac:dyDescent="0.25">
      <c r="B140" s="46" t="s">
        <v>290</v>
      </c>
      <c r="C140" s="167" t="s">
        <v>291</v>
      </c>
      <c r="D140" s="146" t="s">
        <v>310</v>
      </c>
      <c r="E140" s="146">
        <v>1061655713</v>
      </c>
      <c r="F140" s="147" t="s">
        <v>311</v>
      </c>
      <c r="G140" s="147" t="s">
        <v>294</v>
      </c>
      <c r="H140" s="154">
        <v>41481</v>
      </c>
      <c r="I140" s="149"/>
      <c r="J140" s="150" t="s">
        <v>312</v>
      </c>
      <c r="K140" s="151" t="s">
        <v>313</v>
      </c>
      <c r="L140" s="152" t="s">
        <v>314</v>
      </c>
      <c r="M140" s="153" t="s">
        <v>122</v>
      </c>
      <c r="N140" s="153" t="s">
        <v>122</v>
      </c>
      <c r="O140" s="153" t="s">
        <v>122</v>
      </c>
      <c r="P140" s="233"/>
      <c r="Q140" s="233"/>
    </row>
    <row r="141" spans="2:17" s="19" customFormat="1" ht="60" x14ac:dyDescent="0.25">
      <c r="B141" s="46" t="s">
        <v>290</v>
      </c>
      <c r="C141" s="167" t="s">
        <v>291</v>
      </c>
      <c r="D141" s="146" t="s">
        <v>315</v>
      </c>
      <c r="E141" s="146">
        <v>25221167</v>
      </c>
      <c r="F141" s="147" t="s">
        <v>316</v>
      </c>
      <c r="G141" s="147" t="s">
        <v>300</v>
      </c>
      <c r="H141" s="148" t="s">
        <v>317</v>
      </c>
      <c r="I141" s="149"/>
      <c r="J141" s="150" t="s">
        <v>318</v>
      </c>
      <c r="K141" s="151" t="s">
        <v>319</v>
      </c>
      <c r="L141" s="152" t="s">
        <v>320</v>
      </c>
      <c r="M141" s="153" t="s">
        <v>122</v>
      </c>
      <c r="N141" s="153" t="s">
        <v>122</v>
      </c>
      <c r="O141" s="153" t="s">
        <v>122</v>
      </c>
      <c r="P141" s="233"/>
      <c r="Q141" s="233"/>
    </row>
    <row r="142" spans="2:17" s="19" customFormat="1" ht="60" x14ac:dyDescent="0.25">
      <c r="B142" s="46" t="s">
        <v>321</v>
      </c>
      <c r="C142" s="167" t="s">
        <v>291</v>
      </c>
      <c r="D142" s="146" t="s">
        <v>322</v>
      </c>
      <c r="E142" s="146">
        <v>24336805</v>
      </c>
      <c r="F142" s="147" t="s">
        <v>323</v>
      </c>
      <c r="G142" s="147" t="s">
        <v>294</v>
      </c>
      <c r="H142" s="148">
        <v>41263</v>
      </c>
      <c r="I142" s="149"/>
      <c r="J142" s="150" t="s">
        <v>312</v>
      </c>
      <c r="K142" s="151" t="s">
        <v>324</v>
      </c>
      <c r="L142" s="152" t="s">
        <v>325</v>
      </c>
      <c r="M142" s="153" t="s">
        <v>122</v>
      </c>
      <c r="N142" s="153" t="s">
        <v>122</v>
      </c>
      <c r="O142" s="153" t="s">
        <v>122</v>
      </c>
      <c r="P142" s="233"/>
      <c r="Q142" s="233"/>
    </row>
    <row r="143" spans="2:17" s="19" customFormat="1" ht="90" x14ac:dyDescent="0.25">
      <c r="B143" s="46" t="s">
        <v>321</v>
      </c>
      <c r="C143" s="167" t="s">
        <v>291</v>
      </c>
      <c r="D143" s="146" t="s">
        <v>326</v>
      </c>
      <c r="E143" s="146">
        <v>24339804</v>
      </c>
      <c r="F143" s="147" t="s">
        <v>323</v>
      </c>
      <c r="G143" s="147" t="s">
        <v>294</v>
      </c>
      <c r="H143" s="148">
        <v>41184</v>
      </c>
      <c r="I143" s="149"/>
      <c r="J143" s="150" t="s">
        <v>327</v>
      </c>
      <c r="K143" s="151" t="s">
        <v>328</v>
      </c>
      <c r="L143" s="152" t="s">
        <v>329</v>
      </c>
      <c r="M143" s="153" t="s">
        <v>122</v>
      </c>
      <c r="N143" s="153" t="s">
        <v>122</v>
      </c>
      <c r="O143" s="153" t="s">
        <v>122</v>
      </c>
      <c r="P143" s="233"/>
      <c r="Q143" s="233"/>
    </row>
    <row r="144" spans="2:17" s="19" customFormat="1" ht="90" x14ac:dyDescent="0.25">
      <c r="B144" s="46" t="s">
        <v>321</v>
      </c>
      <c r="C144" s="167" t="s">
        <v>291</v>
      </c>
      <c r="D144" s="146" t="s">
        <v>330</v>
      </c>
      <c r="E144" s="146">
        <v>1053777232</v>
      </c>
      <c r="F144" s="147" t="s">
        <v>323</v>
      </c>
      <c r="G144" s="147" t="s">
        <v>294</v>
      </c>
      <c r="H144" s="148">
        <v>40893</v>
      </c>
      <c r="I144" s="149"/>
      <c r="J144" s="150" t="s">
        <v>331</v>
      </c>
      <c r="K144" s="155" t="s">
        <v>332</v>
      </c>
      <c r="L144" s="152" t="s">
        <v>333</v>
      </c>
      <c r="M144" s="153" t="s">
        <v>122</v>
      </c>
      <c r="N144" s="153" t="s">
        <v>122</v>
      </c>
      <c r="O144" s="153" t="s">
        <v>122</v>
      </c>
      <c r="P144" s="234"/>
      <c r="Q144" s="235"/>
    </row>
    <row r="145" spans="2:17" s="19" customFormat="1" ht="60" x14ac:dyDescent="0.25">
      <c r="B145" s="46" t="s">
        <v>321</v>
      </c>
      <c r="C145" s="167" t="s">
        <v>291</v>
      </c>
      <c r="D145" s="146" t="s">
        <v>334</v>
      </c>
      <c r="E145" s="146">
        <v>24339168</v>
      </c>
      <c r="F145" s="147" t="s">
        <v>293</v>
      </c>
      <c r="G145" s="147" t="s">
        <v>294</v>
      </c>
      <c r="H145" s="148">
        <v>41263</v>
      </c>
      <c r="I145" s="149"/>
      <c r="J145" s="150" t="s">
        <v>335</v>
      </c>
      <c r="K145" s="155" t="s">
        <v>336</v>
      </c>
      <c r="L145" s="152" t="s">
        <v>337</v>
      </c>
      <c r="M145" s="153" t="s">
        <v>122</v>
      </c>
      <c r="N145" s="153" t="s">
        <v>122</v>
      </c>
      <c r="O145" s="153" t="s">
        <v>122</v>
      </c>
      <c r="P145" s="234"/>
      <c r="Q145" s="235"/>
    </row>
    <row r="146" spans="2:17" s="19" customFormat="1" ht="120" x14ac:dyDescent="0.25">
      <c r="B146" s="46" t="s">
        <v>321</v>
      </c>
      <c r="C146" s="167" t="s">
        <v>291</v>
      </c>
      <c r="D146" s="146" t="s">
        <v>338</v>
      </c>
      <c r="E146" s="146">
        <v>30001859</v>
      </c>
      <c r="F146" s="147" t="s">
        <v>293</v>
      </c>
      <c r="G146" s="147" t="s">
        <v>294</v>
      </c>
      <c r="H146" s="148">
        <v>41263</v>
      </c>
      <c r="I146" s="149"/>
      <c r="J146" s="150" t="s">
        <v>339</v>
      </c>
      <c r="K146" s="155" t="s">
        <v>340</v>
      </c>
      <c r="L146" s="152" t="s">
        <v>341</v>
      </c>
      <c r="M146" s="153" t="s">
        <v>122</v>
      </c>
      <c r="N146" s="153" t="s">
        <v>122</v>
      </c>
      <c r="O146" s="153" t="s">
        <v>122</v>
      </c>
      <c r="P146" s="234"/>
      <c r="Q146" s="235"/>
    </row>
    <row r="147" spans="2:17" s="19" customFormat="1" ht="30" x14ac:dyDescent="0.25">
      <c r="B147" s="46" t="s">
        <v>321</v>
      </c>
      <c r="C147" s="167" t="s">
        <v>291</v>
      </c>
      <c r="D147" s="146" t="s">
        <v>342</v>
      </c>
      <c r="E147" s="146">
        <v>98643447</v>
      </c>
      <c r="F147" s="147" t="s">
        <v>343</v>
      </c>
      <c r="G147" s="147" t="s">
        <v>344</v>
      </c>
      <c r="H147" s="148">
        <v>39626</v>
      </c>
      <c r="I147" s="149"/>
      <c r="J147" s="150" t="s">
        <v>345</v>
      </c>
      <c r="K147" s="151" t="s">
        <v>346</v>
      </c>
      <c r="L147" s="152" t="s">
        <v>347</v>
      </c>
      <c r="M147" s="153" t="s">
        <v>122</v>
      </c>
      <c r="N147" s="153" t="s">
        <v>122</v>
      </c>
      <c r="O147" s="153" t="s">
        <v>122</v>
      </c>
      <c r="P147" s="234"/>
      <c r="Q147" s="235"/>
    </row>
    <row r="148" spans="2:17" s="19" customFormat="1" ht="135" x14ac:dyDescent="0.25">
      <c r="B148" s="46" t="s">
        <v>321</v>
      </c>
      <c r="C148" s="167" t="s">
        <v>291</v>
      </c>
      <c r="D148" s="146" t="s">
        <v>348</v>
      </c>
      <c r="E148" s="146">
        <v>30327634</v>
      </c>
      <c r="F148" s="147" t="s">
        <v>323</v>
      </c>
      <c r="G148" s="147" t="s">
        <v>294</v>
      </c>
      <c r="H148" s="148">
        <v>37799</v>
      </c>
      <c r="I148" s="149"/>
      <c r="J148" s="150" t="s">
        <v>349</v>
      </c>
      <c r="K148" s="156" t="s">
        <v>350</v>
      </c>
      <c r="L148" s="152" t="s">
        <v>351</v>
      </c>
      <c r="M148" s="153" t="s">
        <v>122</v>
      </c>
      <c r="N148" s="153" t="s">
        <v>122</v>
      </c>
      <c r="O148" s="153" t="s">
        <v>122</v>
      </c>
      <c r="P148" s="234"/>
      <c r="Q148" s="235"/>
    </row>
    <row r="149" spans="2:17" s="19" customFormat="1" ht="60" x14ac:dyDescent="0.25">
      <c r="B149" s="46" t="s">
        <v>321</v>
      </c>
      <c r="C149" s="167" t="s">
        <v>291</v>
      </c>
      <c r="D149" s="146" t="s">
        <v>352</v>
      </c>
      <c r="E149" s="146">
        <v>1053806133</v>
      </c>
      <c r="F149" s="147" t="s">
        <v>343</v>
      </c>
      <c r="G149" s="147" t="s">
        <v>344</v>
      </c>
      <c r="H149" s="148">
        <v>41817</v>
      </c>
      <c r="I149" s="149"/>
      <c r="J149" s="150" t="s">
        <v>353</v>
      </c>
      <c r="K149" s="156" t="s">
        <v>354</v>
      </c>
      <c r="L149" s="152" t="s">
        <v>355</v>
      </c>
      <c r="M149" s="153" t="s">
        <v>122</v>
      </c>
      <c r="N149" s="153" t="s">
        <v>122</v>
      </c>
      <c r="O149" s="153" t="s">
        <v>122</v>
      </c>
      <c r="P149" s="234"/>
      <c r="Q149" s="235"/>
    </row>
    <row r="150" spans="2:17" s="19" customFormat="1" ht="60" x14ac:dyDescent="0.25">
      <c r="B150" s="46" t="s">
        <v>321</v>
      </c>
      <c r="C150" s="167" t="s">
        <v>291</v>
      </c>
      <c r="D150" s="146" t="s">
        <v>356</v>
      </c>
      <c r="E150" s="146">
        <v>30231106</v>
      </c>
      <c r="F150" s="147" t="s">
        <v>293</v>
      </c>
      <c r="G150" s="147" t="s">
        <v>294</v>
      </c>
      <c r="H150" s="148">
        <v>41263</v>
      </c>
      <c r="I150" s="149"/>
      <c r="J150" s="150" t="s">
        <v>318</v>
      </c>
      <c r="K150" s="156" t="s">
        <v>357</v>
      </c>
      <c r="L150" s="152" t="s">
        <v>358</v>
      </c>
      <c r="M150" s="153" t="s">
        <v>122</v>
      </c>
      <c r="N150" s="153" t="s">
        <v>122</v>
      </c>
      <c r="O150" s="153" t="s">
        <v>122</v>
      </c>
      <c r="P150" s="234"/>
      <c r="Q150" s="235"/>
    </row>
    <row r="152" spans="2:17" ht="15.75" thickBot="1" x14ac:dyDescent="0.3"/>
    <row r="153" spans="2:17" ht="27" thickBot="1" x14ac:dyDescent="0.3">
      <c r="B153" s="227" t="s">
        <v>43</v>
      </c>
      <c r="C153" s="228"/>
      <c r="D153" s="228"/>
      <c r="E153" s="228"/>
      <c r="F153" s="228"/>
      <c r="G153" s="228"/>
      <c r="H153" s="228"/>
      <c r="I153" s="228"/>
      <c r="J153" s="228"/>
      <c r="K153" s="228"/>
      <c r="L153" s="228"/>
      <c r="M153" s="228"/>
      <c r="N153" s="229"/>
    </row>
    <row r="156" spans="2:17" ht="46.15" customHeight="1" x14ac:dyDescent="0.25">
      <c r="B156" s="45" t="s">
        <v>33</v>
      </c>
      <c r="C156" s="45" t="s">
        <v>44</v>
      </c>
      <c r="D156" s="216" t="s">
        <v>3</v>
      </c>
      <c r="E156" s="217"/>
    </row>
    <row r="157" spans="2:17" ht="46.9" customHeight="1" x14ac:dyDescent="0.25">
      <c r="B157" s="46" t="s">
        <v>111</v>
      </c>
      <c r="C157" s="166" t="s">
        <v>122</v>
      </c>
      <c r="D157" s="233"/>
      <c r="E157" s="233"/>
    </row>
    <row r="160" spans="2:17" ht="26.25" x14ac:dyDescent="0.25">
      <c r="B160" s="212" t="s">
        <v>61</v>
      </c>
      <c r="C160" s="213"/>
      <c r="D160" s="213"/>
      <c r="E160" s="213"/>
      <c r="F160" s="213"/>
      <c r="G160" s="213"/>
      <c r="H160" s="213"/>
      <c r="I160" s="213"/>
      <c r="J160" s="213"/>
      <c r="K160" s="213"/>
      <c r="L160" s="213"/>
      <c r="M160" s="213"/>
      <c r="N160" s="213"/>
      <c r="O160" s="213"/>
      <c r="P160" s="213"/>
    </row>
    <row r="162" spans="1:26" ht="15.75" thickBot="1" x14ac:dyDescent="0.3"/>
    <row r="163" spans="1:26" ht="27" thickBot="1" x14ac:dyDescent="0.3">
      <c r="B163" s="227" t="s">
        <v>51</v>
      </c>
      <c r="C163" s="228"/>
      <c r="D163" s="228"/>
      <c r="E163" s="228"/>
      <c r="F163" s="228"/>
      <c r="G163" s="228"/>
      <c r="H163" s="228"/>
      <c r="I163" s="228"/>
      <c r="J163" s="228"/>
      <c r="K163" s="228"/>
      <c r="L163" s="228"/>
      <c r="M163" s="228"/>
      <c r="N163" s="229"/>
    </row>
    <row r="165" spans="1:26" ht="15.75" thickBot="1" x14ac:dyDescent="0.3">
      <c r="M165" s="43"/>
      <c r="N165" s="43"/>
    </row>
    <row r="166" spans="1:26" s="73" customFormat="1" ht="109.5" customHeight="1" x14ac:dyDescent="0.25">
      <c r="B166" s="84" t="s">
        <v>131</v>
      </c>
      <c r="C166" s="84" t="s">
        <v>132</v>
      </c>
      <c r="D166" s="84" t="s">
        <v>133</v>
      </c>
      <c r="E166" s="84" t="s">
        <v>42</v>
      </c>
      <c r="F166" s="84" t="s">
        <v>22</v>
      </c>
      <c r="G166" s="84" t="s">
        <v>91</v>
      </c>
      <c r="H166" s="84" t="s">
        <v>17</v>
      </c>
      <c r="I166" s="84" t="s">
        <v>10</v>
      </c>
      <c r="J166" s="84" t="s">
        <v>31</v>
      </c>
      <c r="K166" s="84" t="s">
        <v>58</v>
      </c>
      <c r="L166" s="84" t="s">
        <v>20</v>
      </c>
      <c r="M166" s="69" t="s">
        <v>26</v>
      </c>
      <c r="N166" s="84" t="s">
        <v>134</v>
      </c>
      <c r="O166" s="84" t="s">
        <v>36</v>
      </c>
      <c r="P166" s="85" t="s">
        <v>11</v>
      </c>
      <c r="Q166" s="85" t="s">
        <v>19</v>
      </c>
    </row>
    <row r="167" spans="1:26" s="79" customFormat="1" ht="85.5" x14ac:dyDescent="0.25">
      <c r="A167" s="34">
        <v>1</v>
      </c>
      <c r="B167" s="141" t="s">
        <v>186</v>
      </c>
      <c r="C167" s="141" t="s">
        <v>186</v>
      </c>
      <c r="D167" s="81" t="s">
        <v>359</v>
      </c>
      <c r="E167" s="75" t="s">
        <v>360</v>
      </c>
      <c r="F167" s="76" t="s">
        <v>122</v>
      </c>
      <c r="G167" s="117"/>
      <c r="H167" s="83">
        <v>40157</v>
      </c>
      <c r="I167" s="77">
        <v>40527</v>
      </c>
      <c r="J167" s="77" t="s">
        <v>123</v>
      </c>
      <c r="K167" s="145">
        <v>12.23</v>
      </c>
      <c r="L167" s="145">
        <v>0</v>
      </c>
      <c r="M167" s="68">
        <v>1503</v>
      </c>
      <c r="N167" s="68"/>
      <c r="O167" s="18">
        <v>1642940788</v>
      </c>
      <c r="P167" s="18">
        <v>2634</v>
      </c>
      <c r="Q167" s="118"/>
      <c r="R167" s="78"/>
      <c r="S167" s="78"/>
      <c r="T167" s="78"/>
      <c r="U167" s="78"/>
      <c r="V167" s="78"/>
      <c r="W167" s="78"/>
      <c r="X167" s="78"/>
      <c r="Y167" s="78"/>
      <c r="Z167" s="78"/>
    </row>
    <row r="168" spans="1:26" s="79" customFormat="1" ht="85.5" x14ac:dyDescent="0.25">
      <c r="A168" s="34">
        <f>+A167+1</f>
        <v>2</v>
      </c>
      <c r="B168" s="141" t="s">
        <v>186</v>
      </c>
      <c r="C168" s="141" t="s">
        <v>186</v>
      </c>
      <c r="D168" s="81" t="s">
        <v>191</v>
      </c>
      <c r="E168" s="75" t="s">
        <v>361</v>
      </c>
      <c r="F168" s="76" t="s">
        <v>122</v>
      </c>
      <c r="G168" s="76"/>
      <c r="H168" s="83">
        <v>41656</v>
      </c>
      <c r="I168" s="77">
        <v>41912</v>
      </c>
      <c r="J168" s="77" t="s">
        <v>123</v>
      </c>
      <c r="K168" s="145">
        <v>8.5</v>
      </c>
      <c r="L168" s="145">
        <v>0</v>
      </c>
      <c r="M168" s="68">
        <v>1392</v>
      </c>
      <c r="N168" s="68"/>
      <c r="O168" s="18">
        <v>1445681732</v>
      </c>
      <c r="P168" s="18">
        <v>2650</v>
      </c>
      <c r="Q168" s="118"/>
      <c r="R168" s="78"/>
      <c r="S168" s="78"/>
      <c r="T168" s="78"/>
      <c r="U168" s="78"/>
      <c r="V168" s="78"/>
      <c r="W168" s="78"/>
      <c r="X168" s="78"/>
      <c r="Y168" s="78"/>
      <c r="Z168" s="78"/>
    </row>
    <row r="169" spans="1:26" s="79" customFormat="1" x14ac:dyDescent="0.25">
      <c r="A169" s="34">
        <f t="shared" ref="A169:A174" si="3">+A168+1</f>
        <v>3</v>
      </c>
      <c r="B169" s="80"/>
      <c r="C169" s="81"/>
      <c r="D169" s="80"/>
      <c r="E169" s="75"/>
      <c r="F169" s="76"/>
      <c r="G169" s="76"/>
      <c r="H169" s="76"/>
      <c r="I169" s="77"/>
      <c r="J169" s="77"/>
      <c r="K169" s="145"/>
      <c r="L169" s="145"/>
      <c r="M169" s="68"/>
      <c r="N169" s="68"/>
      <c r="O169" s="18"/>
      <c r="P169" s="18"/>
      <c r="Q169" s="118"/>
      <c r="R169" s="78"/>
      <c r="S169" s="78"/>
      <c r="T169" s="78"/>
      <c r="U169" s="78"/>
      <c r="V169" s="78"/>
      <c r="W169" s="78"/>
      <c r="X169" s="78"/>
      <c r="Y169" s="78"/>
      <c r="Z169" s="78"/>
    </row>
    <row r="170" spans="1:26" s="79" customFormat="1" x14ac:dyDescent="0.25">
      <c r="A170" s="34">
        <f t="shared" si="3"/>
        <v>4</v>
      </c>
      <c r="B170" s="80"/>
      <c r="C170" s="81"/>
      <c r="D170" s="80"/>
      <c r="E170" s="75"/>
      <c r="F170" s="76"/>
      <c r="G170" s="76"/>
      <c r="H170" s="76"/>
      <c r="I170" s="77"/>
      <c r="J170" s="77"/>
      <c r="K170" s="145"/>
      <c r="L170" s="145"/>
      <c r="M170" s="68"/>
      <c r="N170" s="68"/>
      <c r="O170" s="18"/>
      <c r="P170" s="18"/>
      <c r="Q170" s="118"/>
      <c r="R170" s="78"/>
      <c r="S170" s="78"/>
      <c r="T170" s="78"/>
      <c r="U170" s="78"/>
      <c r="V170" s="78"/>
      <c r="W170" s="78"/>
      <c r="X170" s="78"/>
      <c r="Y170" s="78"/>
      <c r="Z170" s="78"/>
    </row>
    <row r="171" spans="1:26" s="79" customFormat="1" x14ac:dyDescent="0.25">
      <c r="A171" s="34">
        <f t="shared" si="3"/>
        <v>5</v>
      </c>
      <c r="B171" s="80"/>
      <c r="C171" s="81"/>
      <c r="D171" s="80"/>
      <c r="E171" s="75"/>
      <c r="F171" s="76"/>
      <c r="G171" s="76"/>
      <c r="H171" s="76"/>
      <c r="I171" s="77"/>
      <c r="J171" s="77"/>
      <c r="K171" s="77"/>
      <c r="L171" s="77"/>
      <c r="M171" s="68"/>
      <c r="N171" s="68"/>
      <c r="O171" s="18"/>
      <c r="P171" s="18"/>
      <c r="Q171" s="118"/>
      <c r="R171" s="78"/>
      <c r="S171" s="78"/>
      <c r="T171" s="78"/>
      <c r="U171" s="78"/>
      <c r="V171" s="78"/>
      <c r="W171" s="78"/>
      <c r="X171" s="78"/>
      <c r="Y171" s="78"/>
      <c r="Z171" s="78"/>
    </row>
    <row r="172" spans="1:26" s="79" customFormat="1" x14ac:dyDescent="0.25">
      <c r="A172" s="34">
        <f t="shared" si="3"/>
        <v>6</v>
      </c>
      <c r="B172" s="80"/>
      <c r="C172" s="81"/>
      <c r="D172" s="80"/>
      <c r="E172" s="75"/>
      <c r="F172" s="76"/>
      <c r="G172" s="76"/>
      <c r="H172" s="76"/>
      <c r="I172" s="77"/>
      <c r="J172" s="77"/>
      <c r="K172" s="77"/>
      <c r="L172" s="77"/>
      <c r="M172" s="68"/>
      <c r="N172" s="68"/>
      <c r="O172" s="18"/>
      <c r="P172" s="18"/>
      <c r="Q172" s="118"/>
      <c r="R172" s="78"/>
      <c r="S172" s="78"/>
      <c r="T172" s="78"/>
      <c r="U172" s="78"/>
      <c r="V172" s="78"/>
      <c r="W172" s="78"/>
      <c r="X172" s="78"/>
      <c r="Y172" s="78"/>
      <c r="Z172" s="78"/>
    </row>
    <row r="173" spans="1:26" s="79" customFormat="1" x14ac:dyDescent="0.25">
      <c r="A173" s="34">
        <f t="shared" si="3"/>
        <v>7</v>
      </c>
      <c r="B173" s="80"/>
      <c r="C173" s="81"/>
      <c r="D173" s="80"/>
      <c r="E173" s="75"/>
      <c r="F173" s="76"/>
      <c r="G173" s="76"/>
      <c r="H173" s="76"/>
      <c r="I173" s="77"/>
      <c r="J173" s="77"/>
      <c r="K173" s="77"/>
      <c r="L173" s="77"/>
      <c r="M173" s="68"/>
      <c r="N173" s="68"/>
      <c r="O173" s="18"/>
      <c r="P173" s="18"/>
      <c r="Q173" s="118"/>
      <c r="R173" s="78"/>
      <c r="S173" s="78"/>
      <c r="T173" s="78"/>
      <c r="U173" s="78"/>
      <c r="V173" s="78"/>
      <c r="W173" s="78"/>
      <c r="X173" s="78"/>
      <c r="Y173" s="78"/>
      <c r="Z173" s="78"/>
    </row>
    <row r="174" spans="1:26" s="79" customFormat="1" x14ac:dyDescent="0.25">
      <c r="A174" s="34">
        <f t="shared" si="3"/>
        <v>8</v>
      </c>
      <c r="B174" s="80"/>
      <c r="C174" s="81"/>
      <c r="D174" s="80"/>
      <c r="E174" s="75"/>
      <c r="F174" s="76"/>
      <c r="G174" s="76"/>
      <c r="H174" s="76"/>
      <c r="I174" s="77"/>
      <c r="J174" s="77"/>
      <c r="K174" s="77"/>
      <c r="L174" s="77"/>
      <c r="M174" s="68"/>
      <c r="N174" s="68"/>
      <c r="O174" s="18"/>
      <c r="P174" s="18"/>
      <c r="Q174" s="118"/>
      <c r="R174" s="78"/>
      <c r="S174" s="78"/>
      <c r="T174" s="78"/>
      <c r="U174" s="78"/>
      <c r="V174" s="78"/>
      <c r="W174" s="78"/>
      <c r="X174" s="78"/>
      <c r="Y174" s="78"/>
      <c r="Z174" s="78"/>
    </row>
    <row r="175" spans="1:26" s="79" customFormat="1" x14ac:dyDescent="0.25">
      <c r="A175" s="34"/>
      <c r="B175" s="35" t="s">
        <v>16</v>
      </c>
      <c r="C175" s="81"/>
      <c r="D175" s="80"/>
      <c r="E175" s="75"/>
      <c r="F175" s="76"/>
      <c r="G175" s="76"/>
      <c r="H175" s="76"/>
      <c r="I175" s="77"/>
      <c r="J175" s="77"/>
      <c r="K175" s="82">
        <f t="shared" ref="K175:N175" si="4">SUM(K167:K174)</f>
        <v>20.73</v>
      </c>
      <c r="L175" s="82">
        <f t="shared" si="4"/>
        <v>0</v>
      </c>
      <c r="M175" s="116">
        <f t="shared" si="4"/>
        <v>2895</v>
      </c>
      <c r="N175" s="82">
        <f t="shared" si="4"/>
        <v>0</v>
      </c>
      <c r="O175" s="18"/>
      <c r="P175" s="18"/>
      <c r="Q175" s="119"/>
    </row>
    <row r="176" spans="1:26" x14ac:dyDescent="0.25">
      <c r="B176" s="19"/>
      <c r="C176" s="19"/>
      <c r="D176" s="19"/>
      <c r="E176" s="20"/>
      <c r="F176" s="19"/>
      <c r="G176" s="19"/>
      <c r="H176" s="19"/>
      <c r="I176" s="19"/>
      <c r="J176" s="19"/>
      <c r="K176" s="19"/>
      <c r="L176" s="19"/>
      <c r="M176" s="19"/>
      <c r="N176" s="19"/>
      <c r="O176" s="19"/>
      <c r="P176" s="19"/>
    </row>
    <row r="177" spans="2:17" ht="18.75" x14ac:dyDescent="0.25">
      <c r="B177" s="39" t="s">
        <v>32</v>
      </c>
      <c r="C177" s="49">
        <f>+K175</f>
        <v>20.73</v>
      </c>
      <c r="H177" s="21"/>
      <c r="I177" s="21"/>
      <c r="J177" s="21"/>
      <c r="K177" s="21"/>
      <c r="L177" s="21"/>
      <c r="M177" s="21"/>
      <c r="N177" s="19"/>
      <c r="O177" s="19"/>
      <c r="P177" s="19"/>
    </row>
    <row r="179" spans="2:17" ht="15.75" thickBot="1" x14ac:dyDescent="0.3"/>
    <row r="180" spans="2:17" ht="37.15" customHeight="1" thickBot="1" x14ac:dyDescent="0.3">
      <c r="B180" s="50" t="s">
        <v>46</v>
      </c>
      <c r="C180" s="51" t="s">
        <v>47</v>
      </c>
      <c r="D180" s="50" t="s">
        <v>48</v>
      </c>
      <c r="E180" s="51" t="s">
        <v>52</v>
      </c>
    </row>
    <row r="181" spans="2:17" ht="41.45" customHeight="1" x14ac:dyDescent="0.25">
      <c r="B181" s="44" t="s">
        <v>112</v>
      </c>
      <c r="C181" s="47">
        <v>20</v>
      </c>
      <c r="D181" s="47">
        <v>0</v>
      </c>
      <c r="E181" s="236">
        <f>+D181+D182+D183</f>
        <v>40</v>
      </c>
    </row>
    <row r="182" spans="2:17" x14ac:dyDescent="0.25">
      <c r="B182" s="44" t="s">
        <v>113</v>
      </c>
      <c r="C182" s="37">
        <v>30</v>
      </c>
      <c r="D182" s="166">
        <v>0</v>
      </c>
      <c r="E182" s="237"/>
    </row>
    <row r="183" spans="2:17" ht="15.75" thickBot="1" x14ac:dyDescent="0.3">
      <c r="B183" s="44" t="s">
        <v>114</v>
      </c>
      <c r="C183" s="48">
        <v>40</v>
      </c>
      <c r="D183" s="48">
        <v>40</v>
      </c>
      <c r="E183" s="238"/>
    </row>
    <row r="185" spans="2:17" ht="15.75" thickBot="1" x14ac:dyDescent="0.3"/>
    <row r="186" spans="2:17" ht="27" thickBot="1" x14ac:dyDescent="0.3">
      <c r="B186" s="227" t="s">
        <v>49</v>
      </c>
      <c r="C186" s="228"/>
      <c r="D186" s="228"/>
      <c r="E186" s="228"/>
      <c r="F186" s="228"/>
      <c r="G186" s="228"/>
      <c r="H186" s="228"/>
      <c r="I186" s="228"/>
      <c r="J186" s="228"/>
      <c r="K186" s="228"/>
      <c r="L186" s="228"/>
      <c r="M186" s="228"/>
      <c r="N186" s="229"/>
    </row>
    <row r="188" spans="2:17" ht="76.5" customHeight="1" x14ac:dyDescent="0.25">
      <c r="B188" s="86" t="s">
        <v>0</v>
      </c>
      <c r="C188" s="86" t="s">
        <v>39</v>
      </c>
      <c r="D188" s="86" t="s">
        <v>40</v>
      </c>
      <c r="E188" s="86" t="s">
        <v>104</v>
      </c>
      <c r="F188" s="86" t="s">
        <v>106</v>
      </c>
      <c r="G188" s="86" t="s">
        <v>107</v>
      </c>
      <c r="H188" s="86" t="s">
        <v>108</v>
      </c>
      <c r="I188" s="86" t="s">
        <v>105</v>
      </c>
      <c r="J188" s="216" t="s">
        <v>109</v>
      </c>
      <c r="K188" s="230"/>
      <c r="L188" s="217"/>
      <c r="M188" s="86" t="s">
        <v>110</v>
      </c>
      <c r="N188" s="86" t="s">
        <v>41</v>
      </c>
      <c r="O188" s="86" t="s">
        <v>362</v>
      </c>
      <c r="P188" s="216" t="s">
        <v>3</v>
      </c>
      <c r="Q188" s="217"/>
    </row>
    <row r="189" spans="2:17" ht="217.5" customHeight="1" x14ac:dyDescent="0.25">
      <c r="B189" s="46" t="s">
        <v>363</v>
      </c>
      <c r="C189" s="167" t="s">
        <v>364</v>
      </c>
      <c r="D189" s="4" t="s">
        <v>365</v>
      </c>
      <c r="E189" s="87">
        <v>30313117</v>
      </c>
      <c r="F189" s="166" t="s">
        <v>366</v>
      </c>
      <c r="G189" s="87" t="s">
        <v>367</v>
      </c>
      <c r="H189" s="157">
        <v>32272</v>
      </c>
      <c r="I189" s="38"/>
      <c r="J189" s="156" t="s">
        <v>368</v>
      </c>
      <c r="K189" s="151" t="s">
        <v>369</v>
      </c>
      <c r="L189" s="151" t="s">
        <v>370</v>
      </c>
      <c r="M189" s="166" t="s">
        <v>122</v>
      </c>
      <c r="N189" s="166" t="s">
        <v>122</v>
      </c>
      <c r="O189" s="166" t="s">
        <v>122</v>
      </c>
      <c r="P189" s="233"/>
      <c r="Q189" s="233"/>
    </row>
    <row r="190" spans="2:17" ht="145.5" customHeight="1" x14ac:dyDescent="0.25">
      <c r="B190" s="46" t="s">
        <v>118</v>
      </c>
      <c r="C190" s="167" t="s">
        <v>364</v>
      </c>
      <c r="D190" s="46" t="s">
        <v>371</v>
      </c>
      <c r="E190" s="158">
        <v>30347524</v>
      </c>
      <c r="F190" s="87" t="s">
        <v>372</v>
      </c>
      <c r="G190" s="87" t="s">
        <v>300</v>
      </c>
      <c r="H190" s="157">
        <v>34502</v>
      </c>
      <c r="I190" s="38"/>
      <c r="J190" s="156" t="s">
        <v>373</v>
      </c>
      <c r="K190" s="151" t="s">
        <v>374</v>
      </c>
      <c r="L190" s="151" t="s">
        <v>375</v>
      </c>
      <c r="M190" s="166" t="s">
        <v>122</v>
      </c>
      <c r="N190" s="166" t="s">
        <v>122</v>
      </c>
      <c r="O190" s="166" t="s">
        <v>122</v>
      </c>
      <c r="P190" s="204"/>
      <c r="Q190" s="205"/>
    </row>
    <row r="191" spans="2:17" ht="54" customHeight="1" x14ac:dyDescent="0.25">
      <c r="B191" s="156" t="s">
        <v>119</v>
      </c>
      <c r="C191" s="169" t="s">
        <v>376</v>
      </c>
      <c r="D191" s="170" t="s">
        <v>378</v>
      </c>
      <c r="E191" s="170">
        <v>36758460</v>
      </c>
      <c r="F191" s="156" t="s">
        <v>379</v>
      </c>
      <c r="G191" s="169" t="s">
        <v>380</v>
      </c>
      <c r="H191" s="171">
        <v>41758</v>
      </c>
      <c r="I191" s="169"/>
      <c r="J191" s="156" t="s">
        <v>381</v>
      </c>
      <c r="K191" s="172" t="s">
        <v>382</v>
      </c>
      <c r="L191" s="151" t="s">
        <v>383</v>
      </c>
      <c r="M191" s="169" t="s">
        <v>122</v>
      </c>
      <c r="N191" s="169" t="s">
        <v>122</v>
      </c>
      <c r="O191" s="169" t="s">
        <v>122</v>
      </c>
      <c r="P191" s="239"/>
      <c r="Q191" s="239"/>
    </row>
    <row r="194" spans="2:7" ht="15.75" thickBot="1" x14ac:dyDescent="0.3"/>
    <row r="195" spans="2:7" ht="54" customHeight="1" x14ac:dyDescent="0.25">
      <c r="B195" s="89" t="s">
        <v>33</v>
      </c>
      <c r="C195" s="89" t="s">
        <v>46</v>
      </c>
      <c r="D195" s="86" t="s">
        <v>47</v>
      </c>
      <c r="E195" s="89" t="s">
        <v>48</v>
      </c>
      <c r="F195" s="51" t="s">
        <v>53</v>
      </c>
      <c r="G195" s="159"/>
    </row>
    <row r="196" spans="2:7" ht="120.75" customHeight="1" x14ac:dyDescent="0.25">
      <c r="B196" s="240" t="s">
        <v>50</v>
      </c>
      <c r="C196" s="168" t="s">
        <v>115</v>
      </c>
      <c r="D196" s="166">
        <v>25</v>
      </c>
      <c r="E196" s="166">
        <v>25</v>
      </c>
      <c r="F196" s="241">
        <f>+E196+E197+E198</f>
        <v>60</v>
      </c>
      <c r="G196" s="61"/>
    </row>
    <row r="197" spans="2:7" ht="106.5" customHeight="1" x14ac:dyDescent="0.25">
      <c r="B197" s="240"/>
      <c r="C197" s="168" t="s">
        <v>116</v>
      </c>
      <c r="D197" s="167">
        <v>25</v>
      </c>
      <c r="E197" s="166">
        <v>25</v>
      </c>
      <c r="F197" s="242"/>
      <c r="G197" s="61"/>
    </row>
    <row r="198" spans="2:7" ht="81" customHeight="1" x14ac:dyDescent="0.25">
      <c r="B198" s="240"/>
      <c r="C198" s="168" t="s">
        <v>117</v>
      </c>
      <c r="D198" s="166">
        <v>10</v>
      </c>
      <c r="E198" s="166">
        <v>10</v>
      </c>
      <c r="F198" s="243"/>
      <c r="G198" s="61"/>
    </row>
    <row r="199" spans="2:7" x14ac:dyDescent="0.25">
      <c r="C199" s="70"/>
    </row>
    <row r="202" spans="2:7" x14ac:dyDescent="0.25">
      <c r="B202" s="88" t="s">
        <v>54</v>
      </c>
    </row>
    <row r="205" spans="2:7" x14ac:dyDescent="0.25">
      <c r="B205" s="90" t="s">
        <v>33</v>
      </c>
      <c r="C205" s="90" t="s">
        <v>55</v>
      </c>
      <c r="D205" s="89" t="s">
        <v>48</v>
      </c>
      <c r="E205" s="89" t="s">
        <v>16</v>
      </c>
    </row>
    <row r="206" spans="2:7" ht="28.5" x14ac:dyDescent="0.25">
      <c r="B206" s="71" t="s">
        <v>56</v>
      </c>
      <c r="C206" s="72">
        <v>40</v>
      </c>
      <c r="D206" s="166">
        <f>+E181</f>
        <v>40</v>
      </c>
      <c r="E206" s="214">
        <f>+D206+D207</f>
        <v>100</v>
      </c>
    </row>
    <row r="207" spans="2:7" ht="42.75" x14ac:dyDescent="0.25">
      <c r="B207" s="71" t="s">
        <v>57</v>
      </c>
      <c r="C207" s="72">
        <v>60</v>
      </c>
      <c r="D207" s="166">
        <f>+F196</f>
        <v>60</v>
      </c>
      <c r="E207" s="215"/>
    </row>
  </sheetData>
  <sheetProtection algorithmName="SHA-512" hashValue="elT8wToTYCBpioItaE/6FJNO74wcrsn/eGnqHA368ENPYjMo5hVuuwMCTD1GrTdqH5KZC/FDU/CjLR7o66xxHw==" saltValue="yiuVkSn6ZuWIiq5MRyIplQ==" spinCount="100000" sheet="1" objects="1" scenarios="1"/>
  <mergeCells count="55">
    <mergeCell ref="E206:E207"/>
    <mergeCell ref="P189:Q189"/>
    <mergeCell ref="P190:Q190"/>
    <mergeCell ref="P191:Q191"/>
    <mergeCell ref="B196:B198"/>
    <mergeCell ref="F196:F198"/>
    <mergeCell ref="B160:P160"/>
    <mergeCell ref="B163:N163"/>
    <mergeCell ref="E181:E183"/>
    <mergeCell ref="B186:N186"/>
    <mergeCell ref="J188:L188"/>
    <mergeCell ref="P188:Q188"/>
    <mergeCell ref="P149:Q149"/>
    <mergeCell ref="P150:Q150"/>
    <mergeCell ref="B153:N153"/>
    <mergeCell ref="D156:E156"/>
    <mergeCell ref="D157:E157"/>
    <mergeCell ref="P144:Q144"/>
    <mergeCell ref="P145:Q145"/>
    <mergeCell ref="P146:Q146"/>
    <mergeCell ref="P147:Q147"/>
    <mergeCell ref="P148:Q148"/>
    <mergeCell ref="P139:Q139"/>
    <mergeCell ref="P140:Q140"/>
    <mergeCell ref="P141:Q141"/>
    <mergeCell ref="P142:Q142"/>
    <mergeCell ref="P143:Q143"/>
    <mergeCell ref="B131:N131"/>
    <mergeCell ref="J136:L136"/>
    <mergeCell ref="P136:Q136"/>
    <mergeCell ref="P137:Q137"/>
    <mergeCell ref="P138:Q138"/>
    <mergeCell ref="B2:P2"/>
    <mergeCell ref="E40:E41"/>
    <mergeCell ref="O68:P68"/>
    <mergeCell ref="B65:N65"/>
    <mergeCell ref="C63:N63"/>
    <mergeCell ref="B14:C21"/>
    <mergeCell ref="D59:E59"/>
    <mergeCell ref="M45:N45"/>
    <mergeCell ref="B59:B60"/>
    <mergeCell ref="C59:C60"/>
    <mergeCell ref="B4:P4"/>
    <mergeCell ref="B22:C22"/>
    <mergeCell ref="C6:N6"/>
    <mergeCell ref="C7:N7"/>
    <mergeCell ref="C8:N8"/>
    <mergeCell ref="O111:P111"/>
    <mergeCell ref="O112:P112"/>
    <mergeCell ref="C9:N9"/>
    <mergeCell ref="C10:E10"/>
    <mergeCell ref="O103:P103"/>
    <mergeCell ref="O109:P109"/>
    <mergeCell ref="O110:P110"/>
    <mergeCell ref="O69:P69"/>
  </mergeCells>
  <dataValidations count="2">
    <dataValidation type="decimal" allowBlank="1" showInputMessage="1" showErrorMessage="1" sqref="WVH982462 WLL982462 C64958 IV64958 SR64958 ACN64958 AMJ64958 AWF64958 BGB64958 BPX64958 BZT64958 CJP64958 CTL64958 DDH64958 DND64958 DWZ64958 EGV64958 EQR64958 FAN64958 FKJ64958 FUF64958 GEB64958 GNX64958 GXT64958 HHP64958 HRL64958 IBH64958 ILD64958 IUZ64958 JEV64958 JOR64958 JYN64958 KIJ64958 KSF64958 LCB64958 LLX64958 LVT64958 MFP64958 MPL64958 MZH64958 NJD64958 NSZ64958 OCV64958 OMR64958 OWN64958 PGJ64958 PQF64958 QAB64958 QJX64958 QTT64958 RDP64958 RNL64958 RXH64958 SHD64958 SQZ64958 TAV64958 TKR64958 TUN64958 UEJ64958 UOF64958 UYB64958 VHX64958 VRT64958 WBP64958 WLL64958 WVH64958 C130494 IV130494 SR130494 ACN130494 AMJ130494 AWF130494 BGB130494 BPX130494 BZT130494 CJP130494 CTL130494 DDH130494 DND130494 DWZ130494 EGV130494 EQR130494 FAN130494 FKJ130494 FUF130494 GEB130494 GNX130494 GXT130494 HHP130494 HRL130494 IBH130494 ILD130494 IUZ130494 JEV130494 JOR130494 JYN130494 KIJ130494 KSF130494 LCB130494 LLX130494 LVT130494 MFP130494 MPL130494 MZH130494 NJD130494 NSZ130494 OCV130494 OMR130494 OWN130494 PGJ130494 PQF130494 QAB130494 QJX130494 QTT130494 RDP130494 RNL130494 RXH130494 SHD130494 SQZ130494 TAV130494 TKR130494 TUN130494 UEJ130494 UOF130494 UYB130494 VHX130494 VRT130494 WBP130494 WLL130494 WVH130494 C196030 IV196030 SR196030 ACN196030 AMJ196030 AWF196030 BGB196030 BPX196030 BZT196030 CJP196030 CTL196030 DDH196030 DND196030 DWZ196030 EGV196030 EQR196030 FAN196030 FKJ196030 FUF196030 GEB196030 GNX196030 GXT196030 HHP196030 HRL196030 IBH196030 ILD196030 IUZ196030 JEV196030 JOR196030 JYN196030 KIJ196030 KSF196030 LCB196030 LLX196030 LVT196030 MFP196030 MPL196030 MZH196030 NJD196030 NSZ196030 OCV196030 OMR196030 OWN196030 PGJ196030 PQF196030 QAB196030 QJX196030 QTT196030 RDP196030 RNL196030 RXH196030 SHD196030 SQZ196030 TAV196030 TKR196030 TUN196030 UEJ196030 UOF196030 UYB196030 VHX196030 VRT196030 WBP196030 WLL196030 WVH196030 C261566 IV261566 SR261566 ACN261566 AMJ261566 AWF261566 BGB261566 BPX261566 BZT261566 CJP261566 CTL261566 DDH261566 DND261566 DWZ261566 EGV261566 EQR261566 FAN261566 FKJ261566 FUF261566 GEB261566 GNX261566 GXT261566 HHP261566 HRL261566 IBH261566 ILD261566 IUZ261566 JEV261566 JOR261566 JYN261566 KIJ261566 KSF261566 LCB261566 LLX261566 LVT261566 MFP261566 MPL261566 MZH261566 NJD261566 NSZ261566 OCV261566 OMR261566 OWN261566 PGJ261566 PQF261566 QAB261566 QJX261566 QTT261566 RDP261566 RNL261566 RXH261566 SHD261566 SQZ261566 TAV261566 TKR261566 TUN261566 UEJ261566 UOF261566 UYB261566 VHX261566 VRT261566 WBP261566 WLL261566 WVH261566 C327102 IV327102 SR327102 ACN327102 AMJ327102 AWF327102 BGB327102 BPX327102 BZT327102 CJP327102 CTL327102 DDH327102 DND327102 DWZ327102 EGV327102 EQR327102 FAN327102 FKJ327102 FUF327102 GEB327102 GNX327102 GXT327102 HHP327102 HRL327102 IBH327102 ILD327102 IUZ327102 JEV327102 JOR327102 JYN327102 KIJ327102 KSF327102 LCB327102 LLX327102 LVT327102 MFP327102 MPL327102 MZH327102 NJD327102 NSZ327102 OCV327102 OMR327102 OWN327102 PGJ327102 PQF327102 QAB327102 QJX327102 QTT327102 RDP327102 RNL327102 RXH327102 SHD327102 SQZ327102 TAV327102 TKR327102 TUN327102 UEJ327102 UOF327102 UYB327102 VHX327102 VRT327102 WBP327102 WLL327102 WVH327102 C392638 IV392638 SR392638 ACN392638 AMJ392638 AWF392638 BGB392638 BPX392638 BZT392638 CJP392638 CTL392638 DDH392638 DND392638 DWZ392638 EGV392638 EQR392638 FAN392638 FKJ392638 FUF392638 GEB392638 GNX392638 GXT392638 HHP392638 HRL392638 IBH392638 ILD392638 IUZ392638 JEV392638 JOR392638 JYN392638 KIJ392638 KSF392638 LCB392638 LLX392638 LVT392638 MFP392638 MPL392638 MZH392638 NJD392638 NSZ392638 OCV392638 OMR392638 OWN392638 PGJ392638 PQF392638 QAB392638 QJX392638 QTT392638 RDP392638 RNL392638 RXH392638 SHD392638 SQZ392638 TAV392638 TKR392638 TUN392638 UEJ392638 UOF392638 UYB392638 VHX392638 VRT392638 WBP392638 WLL392638 WVH392638 C458174 IV458174 SR458174 ACN458174 AMJ458174 AWF458174 BGB458174 BPX458174 BZT458174 CJP458174 CTL458174 DDH458174 DND458174 DWZ458174 EGV458174 EQR458174 FAN458174 FKJ458174 FUF458174 GEB458174 GNX458174 GXT458174 HHP458174 HRL458174 IBH458174 ILD458174 IUZ458174 JEV458174 JOR458174 JYN458174 KIJ458174 KSF458174 LCB458174 LLX458174 LVT458174 MFP458174 MPL458174 MZH458174 NJD458174 NSZ458174 OCV458174 OMR458174 OWN458174 PGJ458174 PQF458174 QAB458174 QJX458174 QTT458174 RDP458174 RNL458174 RXH458174 SHD458174 SQZ458174 TAV458174 TKR458174 TUN458174 UEJ458174 UOF458174 UYB458174 VHX458174 VRT458174 WBP458174 WLL458174 WVH458174 C523710 IV523710 SR523710 ACN523710 AMJ523710 AWF523710 BGB523710 BPX523710 BZT523710 CJP523710 CTL523710 DDH523710 DND523710 DWZ523710 EGV523710 EQR523710 FAN523710 FKJ523710 FUF523710 GEB523710 GNX523710 GXT523710 HHP523710 HRL523710 IBH523710 ILD523710 IUZ523710 JEV523710 JOR523710 JYN523710 KIJ523710 KSF523710 LCB523710 LLX523710 LVT523710 MFP523710 MPL523710 MZH523710 NJD523710 NSZ523710 OCV523710 OMR523710 OWN523710 PGJ523710 PQF523710 QAB523710 QJX523710 QTT523710 RDP523710 RNL523710 RXH523710 SHD523710 SQZ523710 TAV523710 TKR523710 TUN523710 UEJ523710 UOF523710 UYB523710 VHX523710 VRT523710 WBP523710 WLL523710 WVH523710 C589246 IV589246 SR589246 ACN589246 AMJ589246 AWF589246 BGB589246 BPX589246 BZT589246 CJP589246 CTL589246 DDH589246 DND589246 DWZ589246 EGV589246 EQR589246 FAN589246 FKJ589246 FUF589246 GEB589246 GNX589246 GXT589246 HHP589246 HRL589246 IBH589246 ILD589246 IUZ589246 JEV589246 JOR589246 JYN589246 KIJ589246 KSF589246 LCB589246 LLX589246 LVT589246 MFP589246 MPL589246 MZH589246 NJD589246 NSZ589246 OCV589246 OMR589246 OWN589246 PGJ589246 PQF589246 QAB589246 QJX589246 QTT589246 RDP589246 RNL589246 RXH589246 SHD589246 SQZ589246 TAV589246 TKR589246 TUN589246 UEJ589246 UOF589246 UYB589246 VHX589246 VRT589246 WBP589246 WLL589246 WVH589246 C654782 IV654782 SR654782 ACN654782 AMJ654782 AWF654782 BGB654782 BPX654782 BZT654782 CJP654782 CTL654782 DDH654782 DND654782 DWZ654782 EGV654782 EQR654782 FAN654782 FKJ654782 FUF654782 GEB654782 GNX654782 GXT654782 HHP654782 HRL654782 IBH654782 ILD654782 IUZ654782 JEV654782 JOR654782 JYN654782 KIJ654782 KSF654782 LCB654782 LLX654782 LVT654782 MFP654782 MPL654782 MZH654782 NJD654782 NSZ654782 OCV654782 OMR654782 OWN654782 PGJ654782 PQF654782 QAB654782 QJX654782 QTT654782 RDP654782 RNL654782 RXH654782 SHD654782 SQZ654782 TAV654782 TKR654782 TUN654782 UEJ654782 UOF654782 UYB654782 VHX654782 VRT654782 WBP654782 WLL654782 WVH654782 C720318 IV720318 SR720318 ACN720318 AMJ720318 AWF720318 BGB720318 BPX720318 BZT720318 CJP720318 CTL720318 DDH720318 DND720318 DWZ720318 EGV720318 EQR720318 FAN720318 FKJ720318 FUF720318 GEB720318 GNX720318 GXT720318 HHP720318 HRL720318 IBH720318 ILD720318 IUZ720318 JEV720318 JOR720318 JYN720318 KIJ720318 KSF720318 LCB720318 LLX720318 LVT720318 MFP720318 MPL720318 MZH720318 NJD720318 NSZ720318 OCV720318 OMR720318 OWN720318 PGJ720318 PQF720318 QAB720318 QJX720318 QTT720318 RDP720318 RNL720318 RXH720318 SHD720318 SQZ720318 TAV720318 TKR720318 TUN720318 UEJ720318 UOF720318 UYB720318 VHX720318 VRT720318 WBP720318 WLL720318 WVH720318 C785854 IV785854 SR785854 ACN785854 AMJ785854 AWF785854 BGB785854 BPX785854 BZT785854 CJP785854 CTL785854 DDH785854 DND785854 DWZ785854 EGV785854 EQR785854 FAN785854 FKJ785854 FUF785854 GEB785854 GNX785854 GXT785854 HHP785854 HRL785854 IBH785854 ILD785854 IUZ785854 JEV785854 JOR785854 JYN785854 KIJ785854 KSF785854 LCB785854 LLX785854 LVT785854 MFP785854 MPL785854 MZH785854 NJD785854 NSZ785854 OCV785854 OMR785854 OWN785854 PGJ785854 PQF785854 QAB785854 QJX785854 QTT785854 RDP785854 RNL785854 RXH785854 SHD785854 SQZ785854 TAV785854 TKR785854 TUN785854 UEJ785854 UOF785854 UYB785854 VHX785854 VRT785854 WBP785854 WLL785854 WVH785854 C851390 IV851390 SR851390 ACN851390 AMJ851390 AWF851390 BGB851390 BPX851390 BZT851390 CJP851390 CTL851390 DDH851390 DND851390 DWZ851390 EGV851390 EQR851390 FAN851390 FKJ851390 FUF851390 GEB851390 GNX851390 GXT851390 HHP851390 HRL851390 IBH851390 ILD851390 IUZ851390 JEV851390 JOR851390 JYN851390 KIJ851390 KSF851390 LCB851390 LLX851390 LVT851390 MFP851390 MPL851390 MZH851390 NJD851390 NSZ851390 OCV851390 OMR851390 OWN851390 PGJ851390 PQF851390 QAB851390 QJX851390 QTT851390 RDP851390 RNL851390 RXH851390 SHD851390 SQZ851390 TAV851390 TKR851390 TUN851390 UEJ851390 UOF851390 UYB851390 VHX851390 VRT851390 WBP851390 WLL851390 WVH851390 C916926 IV916926 SR916926 ACN916926 AMJ916926 AWF916926 BGB916926 BPX916926 BZT916926 CJP916926 CTL916926 DDH916926 DND916926 DWZ916926 EGV916926 EQR916926 FAN916926 FKJ916926 FUF916926 GEB916926 GNX916926 GXT916926 HHP916926 HRL916926 IBH916926 ILD916926 IUZ916926 JEV916926 JOR916926 JYN916926 KIJ916926 KSF916926 LCB916926 LLX916926 LVT916926 MFP916926 MPL916926 MZH916926 NJD916926 NSZ916926 OCV916926 OMR916926 OWN916926 PGJ916926 PQF916926 QAB916926 QJX916926 QTT916926 RDP916926 RNL916926 RXH916926 SHD916926 SQZ916926 TAV916926 TKR916926 TUN916926 UEJ916926 UOF916926 UYB916926 VHX916926 VRT916926 WBP916926 WLL916926 WVH916926 C982462 IV982462 SR982462 ACN982462 AMJ982462 AWF982462 BGB982462 BPX982462 BZT982462 CJP982462 CTL982462 DDH982462 DND982462 DWZ982462 EGV982462 EQR982462 FAN982462 FKJ982462 FUF982462 GEB982462 GNX982462 GXT982462 HHP982462 HRL982462 IBH982462 ILD982462 IUZ982462 JEV982462 JOR982462 JYN982462 KIJ982462 KSF982462 LCB982462 LLX982462 LVT982462 MFP982462 MPL982462 MZH982462 NJD982462 NSZ982462 OCV982462 OMR982462 OWN982462 PGJ982462 PQF982462 QAB982462 QJX982462 QTT982462 RDP982462 RNL982462 RXH982462 SHD982462 SQZ982462 TAV982462 TKR982462 TUN982462 UEJ982462 UOF982462 UYB982462 VHX982462 VRT982462 WBP982462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2462 A64958 IS64958 SO64958 ACK64958 AMG64958 AWC64958 BFY64958 BPU64958 BZQ64958 CJM64958 CTI64958 DDE64958 DNA64958 DWW64958 EGS64958 EQO64958 FAK64958 FKG64958 FUC64958 GDY64958 GNU64958 GXQ64958 HHM64958 HRI64958 IBE64958 ILA64958 IUW64958 JES64958 JOO64958 JYK64958 KIG64958 KSC64958 LBY64958 LLU64958 LVQ64958 MFM64958 MPI64958 MZE64958 NJA64958 NSW64958 OCS64958 OMO64958 OWK64958 PGG64958 PQC64958 PZY64958 QJU64958 QTQ64958 RDM64958 RNI64958 RXE64958 SHA64958 SQW64958 TAS64958 TKO64958 TUK64958 UEG64958 UOC64958 UXY64958 VHU64958 VRQ64958 WBM64958 WLI64958 WVE64958 A130494 IS130494 SO130494 ACK130494 AMG130494 AWC130494 BFY130494 BPU130494 BZQ130494 CJM130494 CTI130494 DDE130494 DNA130494 DWW130494 EGS130494 EQO130494 FAK130494 FKG130494 FUC130494 GDY130494 GNU130494 GXQ130494 HHM130494 HRI130494 IBE130494 ILA130494 IUW130494 JES130494 JOO130494 JYK130494 KIG130494 KSC130494 LBY130494 LLU130494 LVQ130494 MFM130494 MPI130494 MZE130494 NJA130494 NSW130494 OCS130494 OMO130494 OWK130494 PGG130494 PQC130494 PZY130494 QJU130494 QTQ130494 RDM130494 RNI130494 RXE130494 SHA130494 SQW130494 TAS130494 TKO130494 TUK130494 UEG130494 UOC130494 UXY130494 VHU130494 VRQ130494 WBM130494 WLI130494 WVE130494 A196030 IS196030 SO196030 ACK196030 AMG196030 AWC196030 BFY196030 BPU196030 BZQ196030 CJM196030 CTI196030 DDE196030 DNA196030 DWW196030 EGS196030 EQO196030 FAK196030 FKG196030 FUC196030 GDY196030 GNU196030 GXQ196030 HHM196030 HRI196030 IBE196030 ILA196030 IUW196030 JES196030 JOO196030 JYK196030 KIG196030 KSC196030 LBY196030 LLU196030 LVQ196030 MFM196030 MPI196030 MZE196030 NJA196030 NSW196030 OCS196030 OMO196030 OWK196030 PGG196030 PQC196030 PZY196030 QJU196030 QTQ196030 RDM196030 RNI196030 RXE196030 SHA196030 SQW196030 TAS196030 TKO196030 TUK196030 UEG196030 UOC196030 UXY196030 VHU196030 VRQ196030 WBM196030 WLI196030 WVE196030 A261566 IS261566 SO261566 ACK261566 AMG261566 AWC261566 BFY261566 BPU261566 BZQ261566 CJM261566 CTI261566 DDE261566 DNA261566 DWW261566 EGS261566 EQO261566 FAK261566 FKG261566 FUC261566 GDY261566 GNU261566 GXQ261566 HHM261566 HRI261566 IBE261566 ILA261566 IUW261566 JES261566 JOO261566 JYK261566 KIG261566 KSC261566 LBY261566 LLU261566 LVQ261566 MFM261566 MPI261566 MZE261566 NJA261566 NSW261566 OCS261566 OMO261566 OWK261566 PGG261566 PQC261566 PZY261566 QJU261566 QTQ261566 RDM261566 RNI261566 RXE261566 SHA261566 SQW261566 TAS261566 TKO261566 TUK261566 UEG261566 UOC261566 UXY261566 VHU261566 VRQ261566 WBM261566 WLI261566 WVE261566 A327102 IS327102 SO327102 ACK327102 AMG327102 AWC327102 BFY327102 BPU327102 BZQ327102 CJM327102 CTI327102 DDE327102 DNA327102 DWW327102 EGS327102 EQO327102 FAK327102 FKG327102 FUC327102 GDY327102 GNU327102 GXQ327102 HHM327102 HRI327102 IBE327102 ILA327102 IUW327102 JES327102 JOO327102 JYK327102 KIG327102 KSC327102 LBY327102 LLU327102 LVQ327102 MFM327102 MPI327102 MZE327102 NJA327102 NSW327102 OCS327102 OMO327102 OWK327102 PGG327102 PQC327102 PZY327102 QJU327102 QTQ327102 RDM327102 RNI327102 RXE327102 SHA327102 SQW327102 TAS327102 TKO327102 TUK327102 UEG327102 UOC327102 UXY327102 VHU327102 VRQ327102 WBM327102 WLI327102 WVE327102 A392638 IS392638 SO392638 ACK392638 AMG392638 AWC392638 BFY392638 BPU392638 BZQ392638 CJM392638 CTI392638 DDE392638 DNA392638 DWW392638 EGS392638 EQO392638 FAK392638 FKG392638 FUC392638 GDY392638 GNU392638 GXQ392638 HHM392638 HRI392638 IBE392638 ILA392638 IUW392638 JES392638 JOO392638 JYK392638 KIG392638 KSC392638 LBY392638 LLU392638 LVQ392638 MFM392638 MPI392638 MZE392638 NJA392638 NSW392638 OCS392638 OMO392638 OWK392638 PGG392638 PQC392638 PZY392638 QJU392638 QTQ392638 RDM392638 RNI392638 RXE392638 SHA392638 SQW392638 TAS392638 TKO392638 TUK392638 UEG392638 UOC392638 UXY392638 VHU392638 VRQ392638 WBM392638 WLI392638 WVE392638 A458174 IS458174 SO458174 ACK458174 AMG458174 AWC458174 BFY458174 BPU458174 BZQ458174 CJM458174 CTI458174 DDE458174 DNA458174 DWW458174 EGS458174 EQO458174 FAK458174 FKG458174 FUC458174 GDY458174 GNU458174 GXQ458174 HHM458174 HRI458174 IBE458174 ILA458174 IUW458174 JES458174 JOO458174 JYK458174 KIG458174 KSC458174 LBY458174 LLU458174 LVQ458174 MFM458174 MPI458174 MZE458174 NJA458174 NSW458174 OCS458174 OMO458174 OWK458174 PGG458174 PQC458174 PZY458174 QJU458174 QTQ458174 RDM458174 RNI458174 RXE458174 SHA458174 SQW458174 TAS458174 TKO458174 TUK458174 UEG458174 UOC458174 UXY458174 VHU458174 VRQ458174 WBM458174 WLI458174 WVE458174 A523710 IS523710 SO523710 ACK523710 AMG523710 AWC523710 BFY523710 BPU523710 BZQ523710 CJM523710 CTI523710 DDE523710 DNA523710 DWW523710 EGS523710 EQO523710 FAK523710 FKG523710 FUC523710 GDY523710 GNU523710 GXQ523710 HHM523710 HRI523710 IBE523710 ILA523710 IUW523710 JES523710 JOO523710 JYK523710 KIG523710 KSC523710 LBY523710 LLU523710 LVQ523710 MFM523710 MPI523710 MZE523710 NJA523710 NSW523710 OCS523710 OMO523710 OWK523710 PGG523710 PQC523710 PZY523710 QJU523710 QTQ523710 RDM523710 RNI523710 RXE523710 SHA523710 SQW523710 TAS523710 TKO523710 TUK523710 UEG523710 UOC523710 UXY523710 VHU523710 VRQ523710 WBM523710 WLI523710 WVE523710 A589246 IS589246 SO589246 ACK589246 AMG589246 AWC589246 BFY589246 BPU589246 BZQ589246 CJM589246 CTI589246 DDE589246 DNA589246 DWW589246 EGS589246 EQO589246 FAK589246 FKG589246 FUC589246 GDY589246 GNU589246 GXQ589246 HHM589246 HRI589246 IBE589246 ILA589246 IUW589246 JES589246 JOO589246 JYK589246 KIG589246 KSC589246 LBY589246 LLU589246 LVQ589246 MFM589246 MPI589246 MZE589246 NJA589246 NSW589246 OCS589246 OMO589246 OWK589246 PGG589246 PQC589246 PZY589246 QJU589246 QTQ589246 RDM589246 RNI589246 RXE589246 SHA589246 SQW589246 TAS589246 TKO589246 TUK589246 UEG589246 UOC589246 UXY589246 VHU589246 VRQ589246 WBM589246 WLI589246 WVE589246 A654782 IS654782 SO654782 ACK654782 AMG654782 AWC654782 BFY654782 BPU654782 BZQ654782 CJM654782 CTI654782 DDE654782 DNA654782 DWW654782 EGS654782 EQO654782 FAK654782 FKG654782 FUC654782 GDY654782 GNU654782 GXQ654782 HHM654782 HRI654782 IBE654782 ILA654782 IUW654782 JES654782 JOO654782 JYK654782 KIG654782 KSC654782 LBY654782 LLU654782 LVQ654782 MFM654782 MPI654782 MZE654782 NJA654782 NSW654782 OCS654782 OMO654782 OWK654782 PGG654782 PQC654782 PZY654782 QJU654782 QTQ654782 RDM654782 RNI654782 RXE654782 SHA654782 SQW654782 TAS654782 TKO654782 TUK654782 UEG654782 UOC654782 UXY654782 VHU654782 VRQ654782 WBM654782 WLI654782 WVE654782 A720318 IS720318 SO720318 ACK720318 AMG720318 AWC720318 BFY720318 BPU720318 BZQ720318 CJM720318 CTI720318 DDE720318 DNA720318 DWW720318 EGS720318 EQO720318 FAK720318 FKG720318 FUC720318 GDY720318 GNU720318 GXQ720318 HHM720318 HRI720318 IBE720318 ILA720318 IUW720318 JES720318 JOO720318 JYK720318 KIG720318 KSC720318 LBY720318 LLU720318 LVQ720318 MFM720318 MPI720318 MZE720318 NJA720318 NSW720318 OCS720318 OMO720318 OWK720318 PGG720318 PQC720318 PZY720318 QJU720318 QTQ720318 RDM720318 RNI720318 RXE720318 SHA720318 SQW720318 TAS720318 TKO720318 TUK720318 UEG720318 UOC720318 UXY720318 VHU720318 VRQ720318 WBM720318 WLI720318 WVE720318 A785854 IS785854 SO785854 ACK785854 AMG785854 AWC785854 BFY785854 BPU785854 BZQ785854 CJM785854 CTI785854 DDE785854 DNA785854 DWW785854 EGS785854 EQO785854 FAK785854 FKG785854 FUC785854 GDY785854 GNU785854 GXQ785854 HHM785854 HRI785854 IBE785854 ILA785854 IUW785854 JES785854 JOO785854 JYK785854 KIG785854 KSC785854 LBY785854 LLU785854 LVQ785854 MFM785854 MPI785854 MZE785854 NJA785854 NSW785854 OCS785854 OMO785854 OWK785854 PGG785854 PQC785854 PZY785854 QJU785854 QTQ785854 RDM785854 RNI785854 RXE785854 SHA785854 SQW785854 TAS785854 TKO785854 TUK785854 UEG785854 UOC785854 UXY785854 VHU785854 VRQ785854 WBM785854 WLI785854 WVE785854 A851390 IS851390 SO851390 ACK851390 AMG851390 AWC851390 BFY851390 BPU851390 BZQ851390 CJM851390 CTI851390 DDE851390 DNA851390 DWW851390 EGS851390 EQO851390 FAK851390 FKG851390 FUC851390 GDY851390 GNU851390 GXQ851390 HHM851390 HRI851390 IBE851390 ILA851390 IUW851390 JES851390 JOO851390 JYK851390 KIG851390 KSC851390 LBY851390 LLU851390 LVQ851390 MFM851390 MPI851390 MZE851390 NJA851390 NSW851390 OCS851390 OMO851390 OWK851390 PGG851390 PQC851390 PZY851390 QJU851390 QTQ851390 RDM851390 RNI851390 RXE851390 SHA851390 SQW851390 TAS851390 TKO851390 TUK851390 UEG851390 UOC851390 UXY851390 VHU851390 VRQ851390 WBM851390 WLI851390 WVE851390 A916926 IS916926 SO916926 ACK916926 AMG916926 AWC916926 BFY916926 BPU916926 BZQ916926 CJM916926 CTI916926 DDE916926 DNA916926 DWW916926 EGS916926 EQO916926 FAK916926 FKG916926 FUC916926 GDY916926 GNU916926 GXQ916926 HHM916926 HRI916926 IBE916926 ILA916926 IUW916926 JES916926 JOO916926 JYK916926 KIG916926 KSC916926 LBY916926 LLU916926 LVQ916926 MFM916926 MPI916926 MZE916926 NJA916926 NSW916926 OCS916926 OMO916926 OWK916926 PGG916926 PQC916926 PZY916926 QJU916926 QTQ916926 RDM916926 RNI916926 RXE916926 SHA916926 SQW916926 TAS916926 TKO916926 TUK916926 UEG916926 UOC916926 UXY916926 VHU916926 VRQ916926 WBM916926 WLI916926 WVE916926 A982462 IS982462 SO982462 ACK982462 AMG982462 AWC982462 BFY982462 BPU982462 BZQ982462 CJM982462 CTI982462 DDE982462 DNA982462 DWW982462 EGS982462 EQO982462 FAK982462 FKG982462 FUC982462 GDY982462 GNU982462 GXQ982462 HHM982462 HRI982462 IBE982462 ILA982462 IUW982462 JES982462 JOO982462 JYK982462 KIG982462 KSC982462 LBY982462 LLU982462 LVQ982462 MFM982462 MPI982462 MZE982462 NJA982462 NSW982462 OCS982462 OMO982462 OWK982462 PGG982462 PQC982462 PZY982462 QJU982462 QTQ982462 RDM982462 RNI982462 RXE982462 SHA982462 SQW982462 TAS982462 TKO982462 TUK982462 UEG982462 UOC982462 UXY982462 VHU982462 VRQ982462 WBM982462 WLI982462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tabSelected="1" zoomScale="80" zoomScaleNormal="80" workbookViewId="0">
      <selection activeCell="L21" sqref="L21"/>
    </sheetView>
  </sheetViews>
  <sheetFormatPr baseColWidth="10" defaultRowHeight="15.75" x14ac:dyDescent="0.25"/>
  <cols>
    <col min="1" max="1" width="24.85546875" style="115" customWidth="1"/>
    <col min="2" max="2" width="55.5703125" style="115" customWidth="1"/>
    <col min="3" max="3" width="41.28515625" style="115" customWidth="1"/>
    <col min="4" max="4" width="29.42578125" style="115" customWidth="1"/>
    <col min="5" max="5" width="29.140625" style="115" customWidth="1"/>
    <col min="6" max="16384" width="11.42578125" style="70"/>
  </cols>
  <sheetData>
    <row r="1" spans="1:5" x14ac:dyDescent="0.25">
      <c r="A1" s="258" t="s">
        <v>85</v>
      </c>
      <c r="B1" s="259"/>
      <c r="C1" s="259"/>
      <c r="D1" s="259"/>
      <c r="E1" s="92"/>
    </row>
    <row r="2" spans="1:5" ht="27.75" customHeight="1" x14ac:dyDescent="0.25">
      <c r="A2" s="93"/>
      <c r="B2" s="260" t="s">
        <v>71</v>
      </c>
      <c r="C2" s="260"/>
      <c r="D2" s="260"/>
      <c r="E2" s="94"/>
    </row>
    <row r="3" spans="1:5" ht="21" customHeight="1" x14ac:dyDescent="0.25">
      <c r="A3" s="95"/>
      <c r="B3" s="260" t="s">
        <v>136</v>
      </c>
      <c r="C3" s="260"/>
      <c r="D3" s="260"/>
      <c r="E3" s="96"/>
    </row>
    <row r="4" spans="1:5" thickBot="1" x14ac:dyDescent="0.3">
      <c r="A4" s="97"/>
      <c r="B4" s="98"/>
      <c r="C4" s="98"/>
      <c r="D4" s="98"/>
      <c r="E4" s="99"/>
    </row>
    <row r="5" spans="1:5" ht="48" customHeight="1" thickBot="1" x14ac:dyDescent="0.3">
      <c r="A5" s="97"/>
      <c r="B5" s="100" t="s">
        <v>72</v>
      </c>
      <c r="C5" s="261" t="s">
        <v>186</v>
      </c>
      <c r="D5" s="262"/>
      <c r="E5" s="99"/>
    </row>
    <row r="6" spans="1:5" ht="27.75" customHeight="1" thickBot="1" x14ac:dyDescent="0.3">
      <c r="A6" s="97"/>
      <c r="B6" s="120" t="s">
        <v>73</v>
      </c>
      <c r="C6" s="263" t="s">
        <v>187</v>
      </c>
      <c r="D6" s="264"/>
      <c r="E6" s="99"/>
    </row>
    <row r="7" spans="1:5" ht="29.25" customHeight="1" thickBot="1" x14ac:dyDescent="0.3">
      <c r="A7" s="97"/>
      <c r="B7" s="120" t="s">
        <v>137</v>
      </c>
      <c r="C7" s="265" t="s">
        <v>138</v>
      </c>
      <c r="D7" s="266"/>
      <c r="E7" s="99"/>
    </row>
    <row r="8" spans="1:5" ht="16.5" thickBot="1" x14ac:dyDescent="0.3">
      <c r="A8" s="97"/>
      <c r="B8" s="121">
        <v>4</v>
      </c>
      <c r="C8" s="251">
        <v>5582954376</v>
      </c>
      <c r="D8" s="252"/>
      <c r="E8" s="99"/>
    </row>
    <row r="9" spans="1:5" ht="23.25" customHeight="1" thickBot="1" x14ac:dyDescent="0.3">
      <c r="A9" s="97"/>
      <c r="B9" s="121">
        <v>6</v>
      </c>
      <c r="C9" s="251">
        <v>5690565725</v>
      </c>
      <c r="D9" s="252"/>
      <c r="E9" s="99"/>
    </row>
    <row r="10" spans="1:5" ht="26.25" customHeight="1" thickBot="1" x14ac:dyDescent="0.3">
      <c r="A10" s="97"/>
      <c r="B10" s="121">
        <v>7</v>
      </c>
      <c r="C10" s="251">
        <v>958520979</v>
      </c>
      <c r="D10" s="252"/>
      <c r="E10" s="99"/>
    </row>
    <row r="11" spans="1:5" ht="21.75" customHeight="1" thickBot="1" x14ac:dyDescent="0.3">
      <c r="A11" s="97"/>
      <c r="B11" s="121">
        <v>21</v>
      </c>
      <c r="C11" s="134"/>
      <c r="D11" s="135">
        <v>666161639</v>
      </c>
      <c r="E11" s="99"/>
    </row>
    <row r="12" spans="1:5" ht="16.5" thickBot="1" x14ac:dyDescent="0.3">
      <c r="A12" s="97"/>
      <c r="B12" s="121">
        <v>22</v>
      </c>
      <c r="C12" s="134"/>
      <c r="D12" s="135">
        <v>2691794209</v>
      </c>
      <c r="E12" s="99"/>
    </row>
    <row r="13" spans="1:5" ht="26.25" customHeight="1" thickBot="1" x14ac:dyDescent="0.3">
      <c r="A13" s="97"/>
      <c r="B13" s="121">
        <v>24</v>
      </c>
      <c r="C13" s="134"/>
      <c r="D13" s="135">
        <v>2338874720</v>
      </c>
      <c r="E13" s="99"/>
    </row>
    <row r="14" spans="1:5" ht="32.25" thickBot="1" x14ac:dyDescent="0.3">
      <c r="A14" s="97"/>
      <c r="B14" s="122" t="s">
        <v>139</v>
      </c>
      <c r="C14" s="251">
        <f>SUM(C8:D13)</f>
        <v>17928871648</v>
      </c>
      <c r="D14" s="252"/>
      <c r="E14" s="99"/>
    </row>
    <row r="15" spans="1:5" ht="48" thickBot="1" x14ac:dyDescent="0.3">
      <c r="A15" s="97"/>
      <c r="B15" s="122" t="s">
        <v>140</v>
      </c>
      <c r="C15" s="251">
        <f>+C14/616000</f>
        <v>29105.311116883116</v>
      </c>
      <c r="D15" s="252"/>
      <c r="E15" s="99"/>
    </row>
    <row r="16" spans="1:5" ht="27" customHeight="1" x14ac:dyDescent="0.25">
      <c r="A16" s="97"/>
      <c r="B16" s="98"/>
      <c r="C16" s="101"/>
      <c r="D16" s="102"/>
      <c r="E16" s="99"/>
    </row>
    <row r="17" spans="1:6" ht="28.5" customHeight="1" thickBot="1" x14ac:dyDescent="0.3">
      <c r="A17" s="97"/>
      <c r="B17" s="98" t="s">
        <v>141</v>
      </c>
      <c r="C17" s="101"/>
      <c r="D17" s="102"/>
      <c r="E17" s="99"/>
    </row>
    <row r="18" spans="1:6" ht="15" x14ac:dyDescent="0.25">
      <c r="A18" s="97"/>
      <c r="B18" s="103" t="s">
        <v>74</v>
      </c>
      <c r="C18" s="104">
        <v>19853214507</v>
      </c>
      <c r="D18" s="105"/>
      <c r="E18" s="99"/>
    </row>
    <row r="19" spans="1:6" ht="27" customHeight="1" x14ac:dyDescent="0.25">
      <c r="A19" s="97"/>
      <c r="B19" s="97" t="s">
        <v>75</v>
      </c>
      <c r="C19" s="106">
        <v>22623979918</v>
      </c>
      <c r="D19" s="99"/>
      <c r="E19" s="99"/>
    </row>
    <row r="20" spans="1:6" ht="27" customHeight="1" x14ac:dyDescent="0.25">
      <c r="A20" s="97"/>
      <c r="B20" s="97" t="s">
        <v>76</v>
      </c>
      <c r="C20" s="106">
        <v>4624892888</v>
      </c>
      <c r="D20" s="99"/>
      <c r="E20" s="99"/>
    </row>
    <row r="21" spans="1:6" thickBot="1" x14ac:dyDescent="0.3">
      <c r="A21" s="97"/>
      <c r="B21" s="107" t="s">
        <v>77</v>
      </c>
      <c r="C21" s="108">
        <v>4624892888</v>
      </c>
      <c r="D21" s="109"/>
      <c r="E21" s="99"/>
    </row>
    <row r="22" spans="1:6" ht="16.5" thickBot="1" x14ac:dyDescent="0.3">
      <c r="A22" s="97"/>
      <c r="B22" s="255" t="s">
        <v>78</v>
      </c>
      <c r="C22" s="256"/>
      <c r="D22" s="257"/>
      <c r="E22" s="99"/>
    </row>
    <row r="23" spans="1:6" ht="16.5" thickBot="1" x14ac:dyDescent="0.3">
      <c r="A23" s="97"/>
      <c r="B23" s="255" t="s">
        <v>79</v>
      </c>
      <c r="C23" s="256"/>
      <c r="D23" s="257"/>
      <c r="E23" s="99"/>
    </row>
    <row r="24" spans="1:6" x14ac:dyDescent="0.25">
      <c r="A24" s="97"/>
      <c r="B24" s="110" t="s">
        <v>142</v>
      </c>
      <c r="C24" s="137">
        <f>+C18/C20</f>
        <v>4.292686336263535</v>
      </c>
      <c r="D24" s="102" t="s">
        <v>188</v>
      </c>
      <c r="E24" s="114"/>
    </row>
    <row r="25" spans="1:6" ht="16.5" thickBot="1" x14ac:dyDescent="0.3">
      <c r="A25" s="97"/>
      <c r="B25" s="136" t="s">
        <v>80</v>
      </c>
      <c r="C25" s="138">
        <f>+C21/C19</f>
        <v>0.20442437204960393</v>
      </c>
      <c r="D25" s="111" t="s">
        <v>188</v>
      </c>
      <c r="E25" s="254"/>
      <c r="F25" s="253"/>
    </row>
    <row r="26" spans="1:6" ht="16.5" thickBot="1" x14ac:dyDescent="0.3">
      <c r="A26" s="97"/>
      <c r="B26" s="112"/>
      <c r="C26" s="113"/>
      <c r="D26" s="98"/>
      <c r="E26" s="254"/>
      <c r="F26" s="253"/>
    </row>
    <row r="27" spans="1:6" ht="16.5" thickBot="1" x14ac:dyDescent="0.3">
      <c r="A27" s="244"/>
      <c r="B27" s="245" t="s">
        <v>81</v>
      </c>
      <c r="C27" s="247" t="s">
        <v>189</v>
      </c>
      <c r="D27" s="248"/>
      <c r="E27" s="109"/>
      <c r="F27" s="91"/>
    </row>
    <row r="28" spans="1:6" ht="16.5" thickBot="1" x14ac:dyDescent="0.3">
      <c r="A28" s="244"/>
      <c r="B28" s="246"/>
      <c r="C28" s="249" t="s">
        <v>82</v>
      </c>
      <c r="D28" s="250"/>
    </row>
  </sheetData>
  <sheetProtection algorithmName="SHA-512" hashValue="07wZbRDm8WUh3Lf+bTDlp0lcBeiFDMUZw6pDEgXeaQds5TAjjgcgYc6GuN+POZqc0PjwHkNBdSiYa4XnLDwJnA==" saltValue="RFnk0aOSbtiLwNX29UEhwA==" spinCount="100000" sheet="1" objects="1" scenarios="1"/>
  <mergeCells count="19">
    <mergeCell ref="F25:F26"/>
    <mergeCell ref="E25:E26"/>
    <mergeCell ref="B22:D22"/>
    <mergeCell ref="B23:D23"/>
    <mergeCell ref="A1:D1"/>
    <mergeCell ref="B2:D2"/>
    <mergeCell ref="B3:D3"/>
    <mergeCell ref="C5:D5"/>
    <mergeCell ref="C6:D6"/>
    <mergeCell ref="C7:D7"/>
    <mergeCell ref="C9:D9"/>
    <mergeCell ref="C10:D10"/>
    <mergeCell ref="C14:D14"/>
    <mergeCell ref="C15:D15"/>
    <mergeCell ref="A27:A28"/>
    <mergeCell ref="B27:B28"/>
    <mergeCell ref="C27:D27"/>
    <mergeCell ref="C28:D28"/>
    <mergeCell ref="C8:D8"/>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Fabian Andres Ladino Largo</cp:lastModifiedBy>
  <cp:lastPrinted>2014-11-29T15:06:18Z</cp:lastPrinted>
  <dcterms:created xsi:type="dcterms:W3CDTF">2014-10-22T15:49:24Z</dcterms:created>
  <dcterms:modified xsi:type="dcterms:W3CDTF">2014-12-10T21:54:03Z</dcterms:modified>
</cp:coreProperties>
</file>